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5\I half\"/>
    </mc:Choice>
  </mc:AlternateContent>
  <bookViews>
    <workbookView xWindow="0" yWindow="0" windowWidth="28800" windowHeight="11610"/>
  </bookViews>
  <sheets>
    <sheet name="Արտաքին վարկերի սպասարկում" sheetId="7" r:id="rId1"/>
    <sheet name="Արտաքին վարկերի մասհանումներ" sheetId="6" r:id="rId2"/>
    <sheet name="Արտարժ պարտատոմսերի սպասարկում" sheetId="3" r:id="rId3"/>
    <sheet name="Գանձապ պարտատոմսերի տեղաբաշխում" sheetId="4" r:id="rId4"/>
    <sheet name="Գանձապ պարտատոմսերի սպասարկում" sheetId="5" r:id="rId5"/>
  </sheets>
  <definedNames>
    <definedName name="_xlnm.Print_Area" localSheetId="2">#REF!</definedName>
    <definedName name="_xlnm.Print_Area" localSheetId="4">#REF!</definedName>
    <definedName name="_xlnm.Print_Area" localSheetId="3">#REF!</definedName>
    <definedName name="_xlnm.Print_Area">#REF!</definedName>
    <definedName name="vlom" localSheetId="2">#REF!</definedName>
    <definedName name="vlom" localSheetId="4">#REF!</definedName>
    <definedName name="vlom" localSheetId="3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5" l="1"/>
  <c r="E30" i="5"/>
  <c r="F21" i="5"/>
  <c r="E21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7" i="5"/>
  <c r="G36" i="5"/>
  <c r="G35" i="5"/>
  <c r="G34" i="5"/>
  <c r="G33" i="5"/>
  <c r="G32" i="5"/>
  <c r="G31" i="5"/>
  <c r="G29" i="5"/>
  <c r="G28" i="5"/>
  <c r="G27" i="5"/>
  <c r="G26" i="5"/>
  <c r="G25" i="5"/>
  <c r="G21" i="5" s="1"/>
  <c r="G24" i="5"/>
  <c r="G23" i="5"/>
  <c r="G22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E25" i="4"/>
  <c r="F14" i="4"/>
  <c r="F25" i="4"/>
  <c r="E9" i="4"/>
  <c r="F11" i="3" l="1"/>
  <c r="E11" i="3"/>
  <c r="D11" i="3"/>
  <c r="C11" i="3"/>
  <c r="G7" i="5" l="1"/>
  <c r="F7" i="5"/>
  <c r="E7" i="5"/>
  <c r="H9" i="3" l="1"/>
  <c r="H10" i="3"/>
  <c r="H8" i="3"/>
  <c r="G9" i="3"/>
  <c r="G10" i="3"/>
  <c r="G8" i="3"/>
  <c r="G11" i="3" s="1"/>
  <c r="H11" i="3" l="1"/>
  <c r="E14" i="4"/>
  <c r="F38" i="5" l="1"/>
  <c r="G30" i="5"/>
  <c r="F30" i="5"/>
  <c r="F98" i="5" l="1"/>
  <c r="E98" i="5"/>
  <c r="G38" i="5"/>
  <c r="G98" i="5" l="1"/>
  <c r="F9" i="4"/>
  <c r="F7" i="4"/>
  <c r="E7" i="4"/>
  <c r="E46" i="4" s="1"/>
  <c r="F46" i="4" l="1"/>
</calcChain>
</file>

<file path=xl/sharedStrings.xml><?xml version="1.0" encoding="utf-8"?>
<sst xmlns="http://schemas.openxmlformats.org/spreadsheetml/2006/main" count="993" uniqueCount="452">
  <si>
    <t>ՀԱՇՎԵՏՎՈՒԹՅՈՒՆ</t>
  </si>
  <si>
    <t>No</t>
  </si>
  <si>
    <t>Վարկատու</t>
  </si>
  <si>
    <t xml:space="preserve">Վարկային ծրագիր  </t>
  </si>
  <si>
    <t>Տոկոսավճար</t>
  </si>
  <si>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</si>
  <si>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</si>
  <si>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</si>
  <si>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</si>
  <si>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Միջազգային կազմակերպություններ</t>
  </si>
  <si>
    <t>այդ թվում՝</t>
  </si>
  <si>
    <t>I</t>
  </si>
  <si>
    <t>Վերակառուցման և Զարգացման Միջազգային Բանկ</t>
  </si>
  <si>
    <t>ՎԶՄԲ</t>
  </si>
  <si>
    <t>Կենսական նշանակության ճանապարհների բարելավման ծրագրի լրացուցիչ ֆինանսավորում</t>
  </si>
  <si>
    <t>Ոռոգման համակարգի հրատապ վերականգնման ծրագիր</t>
  </si>
  <si>
    <t>Սոցիալական ներդրումների հիմնադրամի III ծրագրի II լրացուցիչ ֆինանսավորում</t>
  </si>
  <si>
    <t>Սոցիալական պաշտպանության վարչարարության ծրագրի լրացուցիչ ֆինանսավորում</t>
  </si>
  <si>
    <t>Պետական կառավարման համակարգի արդիականացման II ծրագիր</t>
  </si>
  <si>
    <t>Կենսական նշանակության ճանապարհների բարելավման ծրագրի երկրորդ լրացուցիչ ֆինանսավորում</t>
  </si>
  <si>
    <t>Էլեկտրոնային հանրության և մրցունակության բարելավման ծրագիր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</si>
  <si>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</si>
  <si>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</si>
  <si>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Էլեկտրամատակարարման հուսալիության ծրագիր</t>
  </si>
  <si>
    <t>Ոռոգման համակարգի հրատապ վերականգնման ծրագրի լրացուցիչ ֆինանսավորում</t>
  </si>
  <si>
    <t>Զարգացման քաղաքականության գործողությունների III վարկ</t>
  </si>
  <si>
    <t>Համայնքային ջրամատակարարման ծրագիր</t>
  </si>
  <si>
    <t>Կենսական նշանակության ճանապարհների ցանցի բարելավման ծրագիր</t>
  </si>
  <si>
    <t>Ոռոգման համակարգի բարելավման ծրագիր</t>
  </si>
  <si>
    <t>Զարգացման քաղաքականության I վարկ</t>
  </si>
  <si>
    <t>Կրթության բարելավման ծրագիր</t>
  </si>
  <si>
    <t>Համայնքների գյուղատնտեսական ռեսուրսների կառավարման և մրցունակության II ծրագիր</t>
  </si>
  <si>
    <t>Էլեկտրաէներգիայի մատակարարման հուսալիության ծրագրի լրացուցիչ ֆինանսավորում</t>
  </si>
  <si>
    <t>Առևտրի խթանման և որակի ենթակառուցվածքների ծրագիր</t>
  </si>
  <si>
    <t>Զարգացման քաղաքականության II վարկ</t>
  </si>
  <si>
    <t>Սոցիալական ներդրումների և տեղական զարգացման ծրագիր</t>
  </si>
  <si>
    <t>Էլեկտրահաղորդման ցանցի բարելավման ծրագիր</t>
  </si>
  <si>
    <t>Կենսական նշանակության ճանապարհների ցանցի բարելավման ծրագրի լրացուցիչ ֆինանսավորում</t>
  </si>
  <si>
    <t>Պետական կառավարման համակարգի արդիականացման III ծրագիր</t>
  </si>
  <si>
    <t>Զարգացման քաղաքականության III վարկ</t>
  </si>
  <si>
    <t>Տեղական տնտեսության և ենթակառուցվածքների զարգացման ծրագիր</t>
  </si>
  <si>
    <t>Էներգետիկ համակարգի ֆինանսական առողջացման ծրագիր</t>
  </si>
  <si>
    <t>Զարգացման քաղաքականության IV վարկ</t>
  </si>
  <si>
    <t>Ոռոգման համակարգի բարելավման ծրագրի լրացուցիչ ֆինանսավորում</t>
  </si>
  <si>
    <t>Կենսական նշանակության ճանապարհների ցանցի բարելավման ծրագրի II լրացուցիչ ֆինանսավորում</t>
  </si>
  <si>
    <t>Տնտեսական, հարկաբյուջետային և պետական հատվածի կառավարման զարգացման քաղաքականության վարկ</t>
  </si>
  <si>
    <t>Սոցիալական ներդրումների և տեղական զարգացման ծրագրի լրացուցիչ ֆինանսավորում</t>
  </si>
  <si>
    <t>Հիվանդությունների կանխարգելում և վերահսկում» ծրագրի լրացուցիչ ֆինանսավորում</t>
  </si>
  <si>
    <t>II</t>
  </si>
  <si>
    <t>Զարգացման Միջազգային Ընկերակցություն</t>
  </si>
  <si>
    <t>ԶՄԸ</t>
  </si>
  <si>
    <t xml:space="preserve">Աղետի գոտու վերականգնման վարկ </t>
  </si>
  <si>
    <t xml:space="preserve">Էներգահամակարգի պահպանման վարկ </t>
  </si>
  <si>
    <t>Ոռոգման համակարգի վերականգնման ծրագիր</t>
  </si>
  <si>
    <t>Վերականգնողական վարկ</t>
  </si>
  <si>
    <t>Մայրուղիների վերականգնման I ծրագիր</t>
  </si>
  <si>
    <t>Մայրուղիների վերականգնման II ծրագիր</t>
  </si>
  <si>
    <t>Սոցիալական ներդրումների հիմնադրամի ծրագիր</t>
  </si>
  <si>
    <t>Կառուցվածքային բարեփոխումների I վարկ</t>
  </si>
  <si>
    <t>Կառուցվածքային բարեփոխումների տեխնիկական օգնության I վարկ</t>
  </si>
  <si>
    <t>Ձեռնարկությունների զարգացման ծրագիր</t>
  </si>
  <si>
    <t>Առողջապահության ֆինանսավորման և առողջ. առաջնային պահպանման ծրագիր</t>
  </si>
  <si>
    <t>Կառուցվածքային բարեփոխումների II վարկ</t>
  </si>
  <si>
    <t>Կառուցվածքային բարեփոխումների տեխնիկական օգնության II վարկ</t>
  </si>
  <si>
    <t>Կրթության ֆինանսավորման և կառավարման բարեփոխումների ծրագիր</t>
  </si>
  <si>
    <t>Գյուղատնտեսության բարեփոխումների աջակցման ծրագիր</t>
  </si>
  <si>
    <t>Գյուղատնտեսության բարեփոխումների աջակցման ծրագրի լրացուցիչ ֆինանսավորում</t>
  </si>
  <si>
    <t>Համայնքային զարգացման ծրագիր</t>
  </si>
  <si>
    <t>Անշարժ գույքի գրանցման ծրագիր</t>
  </si>
  <si>
    <t>Կառուցվածքային բարեփոխումների III վարկ</t>
  </si>
  <si>
    <t xml:space="preserve">Էլեկտրաէներգիայի հաղորդման և բաշխման համակարգերի վարկ </t>
  </si>
  <si>
    <t>Ոռոգման պատվարների անվտանգության ծրագիր</t>
  </si>
  <si>
    <t>Սոցիալական ներդրումների հիմնադրամի II ծրագիր</t>
  </si>
  <si>
    <t>Տրանսպորտի ծրագիր</t>
  </si>
  <si>
    <t>Դատաիրավական բարեփոխումների ծրագիր</t>
  </si>
  <si>
    <t>Կառուցվածքային բարեփոխումների IV վարկ</t>
  </si>
  <si>
    <t>Ոռոգման համակարգի զարգացման ծրագիր</t>
  </si>
  <si>
    <t>Ոռոգման համակարգի զարգացման ծրագրի լրացուցիչ ֆինանսավորում</t>
  </si>
  <si>
    <t>Ձեռնարկությունների ինկուբատորի ծրագիր</t>
  </si>
  <si>
    <t>Օտարերկրյա ներդրումների և արտահանման խթանման ծրագիր</t>
  </si>
  <si>
    <t>Բնական պաշարների կառավարման և չքավորության նվազեցման ծրագիր</t>
  </si>
  <si>
    <t>Կառուցվածքային բարեփոխումների V վարկ</t>
  </si>
  <si>
    <t>Կրթության որակի և համապատասխանության ծրագիր</t>
  </si>
  <si>
    <t>Պետական կառավարման համակարգի արդիականացման ծրագիր</t>
  </si>
  <si>
    <t>Համայնքային ջրամատակարարման և ջրահեռացման ծրագիր</t>
  </si>
  <si>
    <t>Առողջապահական համակարգի արդիականացման ծրագիր</t>
  </si>
  <si>
    <t>Սոցիալական պաշտպանության վարչարարության ծրագիր</t>
  </si>
  <si>
    <t>Ոռոգման պատվարների անվտանգության II ծրագիր</t>
  </si>
  <si>
    <t>Աղքատության կրճատման աջակցման I վարկ</t>
  </si>
  <si>
    <t>Երևանի ջրամատակարարման և ջրահեռացման ծրագիր</t>
  </si>
  <si>
    <t>Գյուղական ձեռնարկությունների և փոքրածավալ առևտրային գյուղատնտեսության զարգացման ծրագիր</t>
  </si>
  <si>
    <t>Քաղաքային ջեռուցման ծրագիր</t>
  </si>
  <si>
    <t>Աղքատության կրճատման աջակցման II վարկ</t>
  </si>
  <si>
    <t>Վերականգնվող էներգիայի ծրագիր</t>
  </si>
  <si>
    <t>Թռչնագրիպին հակազդելու ծրագիր</t>
  </si>
  <si>
    <t>Սոցիալական ներդրումների հիմնադրամի III ծրագիր</t>
  </si>
  <si>
    <t>Դատաիրավական բարեփոխումների II ծրագիր</t>
  </si>
  <si>
    <t>Աղքատության կրճատման աջակցման III վարկ</t>
  </si>
  <si>
    <t>Առողջապահական համակարգի արդիականացման II ծրագիր</t>
  </si>
  <si>
    <t>Աղքատության կրճատման աջակցման IV վարկ</t>
  </si>
  <si>
    <t>Համայնքային ջրամատակարարման և ջրահեռացման ծրագրի լրացուցիչ ֆինանսավորում</t>
  </si>
  <si>
    <t>Գյուղական ձեռնարկությունների և փոքրածավալ առևտրային գյուղատնտեսության զարգացման ծրագրի լրացուցիչ ֆինանսավորում</t>
  </si>
  <si>
    <t>Սոցիալական ներդրումների հիմնադրամի III ծրագրի լրացուցիչ ֆինանսավորում</t>
  </si>
  <si>
    <t>Կենսական նշանակության ճանապարհների բարելավման ծրագիր</t>
  </si>
  <si>
    <t>Կրթության որակի և համապատասխանության II ծրագիր</t>
  </si>
  <si>
    <t>Զարգացման քաղաքականության գործողությունների I վարկ</t>
  </si>
  <si>
    <t>Համայնքների գյուղատնտեսական ռեսուրսների կառավարման և մրցունակության ծրագիր</t>
  </si>
  <si>
    <t>Սոցիալական ներդրումների հիմնադրամի III ծրագրի III լրացուցիչ ֆինանսավորում</t>
  </si>
  <si>
    <t>Հարկային վարչարարության արդիականացման ծրագիր</t>
  </si>
  <si>
    <t>Հիվանդությունների կանխարգելման և վերահսկման ծրագիր</t>
  </si>
  <si>
    <t>Սոցիալական պաշտպանության վարչարարության II ծրագիր</t>
  </si>
  <si>
    <t>Համայնքների գյուղատնտեսական ռեսուրսների կառավարման և մրցունակության II ծրագիր (մասնաբաժին II)</t>
  </si>
  <si>
    <t>Համայնքների գյուղատնտեսական ռեսուրսների կառավարման և մրցունակության II ծրագիր (մասնաբաժին I)</t>
  </si>
  <si>
    <t>III</t>
  </si>
  <si>
    <t>Վերակառուցման և Զարգացման  Եվրոպական Բանկ</t>
  </si>
  <si>
    <t>ՎԶԵԲ</t>
  </si>
  <si>
    <t>Հայաստանի փոքր համայնքների ջրային ծրագիր</t>
  </si>
  <si>
    <t>Երևանի մետրոպոլիտենի վերականգնման II ծրագիր</t>
  </si>
  <si>
    <t>Երևանի ջրամատակարարման բարելավման ծրագիր</t>
  </si>
  <si>
    <t>Հյուսիսային սահմանակետերի արդիականացման ծրագիր</t>
  </si>
  <si>
    <t>Երևանի կոշտ թափոնների ծրագիր (I մասնաբաժին)</t>
  </si>
  <si>
    <t>Երևանի կոշտ թափոնների ծրագիր (II մասնաբաժին)</t>
  </si>
  <si>
    <t>Երևանի փողոցների լուսավորության ծրագիր</t>
  </si>
  <si>
    <t>Գյումրու քաղաքային ճանապարհների ծրագիր</t>
  </si>
  <si>
    <t>Կոտայքի և Գեղարքունիքի մարզերում տարածաշրջանային աղբավայրի ստեղծման ծրագիր (մասնաբաժին Ա)</t>
  </si>
  <si>
    <t>Կոտայքի և Գեղարքունիքի մարզերում տարածաշրջանային աղբավայրի ստեղծման ծրագիր (մասնաբաժին Բ)</t>
  </si>
  <si>
    <t>Մեղրիի սահմանային անցակետի ծրագիր</t>
  </si>
  <si>
    <t>IV</t>
  </si>
  <si>
    <t>Եվրոպական Ներդրումային Բանկ</t>
  </si>
  <si>
    <t>ԵՆԲ</t>
  </si>
  <si>
    <t>Երևանի մետրոպոլիտենի վերականգնման ծրագիր - I մասնաբաժին</t>
  </si>
  <si>
    <t>Երևանի մետրոպոլիտենի վերականգնման ծրագիր - II մասնաբաժին</t>
  </si>
  <si>
    <t>Հայաստանի փոքր համայնքների ջրային ծրագիր - I մասնաբաժին</t>
  </si>
  <si>
    <t>Հայաստանի փոքր համայնքների ջրային ծրագիր - II մասնաբաժին</t>
  </si>
  <si>
    <t>Հայաստանի փոքր համայնքների ջրային ծրագիր - III մասնաբաժին</t>
  </si>
  <si>
    <t>Սահմանային անցակետերի և ենթակառուցվածքների արդիականացման ծրագիր - I մասնաբաժին</t>
  </si>
  <si>
    <t>Սահմանային անցակետերի և ենթակառուցվածքների արդիականացման ծրագիր - II մասնաբաժին</t>
  </si>
  <si>
    <t>Սահմանային անցակետերի և ենթակառուցվածքների արդիականացման ծրագիր - III մասնաբաժին</t>
  </si>
  <si>
    <t>Սահմանային անցակետերի և ենթակառուցվածքների արդիականացման ծրագիր - IV մասնաբաժին</t>
  </si>
  <si>
    <t>Սահմանային անցակետերի և ենթակառուցվածքների արդիականացման ծրագիր - V մասնաբաժին</t>
  </si>
  <si>
    <t>Սահմանային անցակետերի և ենթակառուցվածքների արդիականացման ծրագիր - VI մասնաբաժին</t>
  </si>
  <si>
    <t>Հայաստանի Մ6 միջպետական ճանապարհի շինարարության ծրագիր - I մասնաբաժին</t>
  </si>
  <si>
    <t>Հայաստանի Մ6 միջպետական ճանապարհի շինարարության ծրագիր - II մասնաբաժին</t>
  </si>
  <si>
    <t>Հայաստանի Մ6 միջպետական ճանապարհի շինարարության ծրագիր - III մասնաբաժին</t>
  </si>
  <si>
    <t>Երևանի մետրոպոլիտենի վերականգնման II ծրագիր - I մասնաբաժին</t>
  </si>
  <si>
    <t>Երևանի ջրամատակարարման բարելավման ծրագիր - I մասնաբաժին</t>
  </si>
  <si>
    <t>Երևանի ջրամատակարարման բարելավման ծրագիր - այլ մասնաբաժիններ</t>
  </si>
  <si>
    <t>Հյուսիս-հարավ ճանապարհային միջանցք - I մասնաբաժին</t>
  </si>
  <si>
    <t>Հյուսիս-հարավ ճանապարհային միջանցք - II մասնաբաժին</t>
  </si>
  <si>
    <t>Հյուսիս-հարավ ճանապարհային միջանցք - III մասնաբաժին</t>
  </si>
  <si>
    <t>Հյուսիս-հարավ ճանապարհային միջանցք - այլ մասնաբաժիններ</t>
  </si>
  <si>
    <t>Կովկասյան էլեկտրահաղորդման ցանցի ծրագիր</t>
  </si>
  <si>
    <t>Երևանի կոշտ թափոնների I ծրագիր</t>
  </si>
  <si>
    <t>V</t>
  </si>
  <si>
    <t>Գյուղ. Զարգացման Միջազգային Հիմնադրամ</t>
  </si>
  <si>
    <t>ԳԶՄՀ</t>
  </si>
  <si>
    <t>Հյուսիս-արևմտյան շրջաններում գյուղատնտեսական ծառայությունների աջակցման ծրագիր</t>
  </si>
  <si>
    <t>Գյուղատնտեսական ծառայությունների ծրագիր</t>
  </si>
  <si>
    <t>Գյուղական տարածքների տնտեսական զարգացման ծրագիր</t>
  </si>
  <si>
    <t>Շուկայական հնարավորություններ ֆերմերներին</t>
  </si>
  <si>
    <t>Գյուղական կարողությունների ստեղծում</t>
  </si>
  <si>
    <t xml:space="preserve">Ենթակառուցվածքների և գյուղական ֆինանսավորման աջակցման ծրագիր </t>
  </si>
  <si>
    <t>VI</t>
  </si>
  <si>
    <t>ՕՊԵԿ-ի Միջազգային Զարգացման Հիմնադրամ</t>
  </si>
  <si>
    <t>ՕՄԶՀ</t>
  </si>
  <si>
    <t>Արտադրական ենթակառուցվածքների վերականգնման ծրագիր</t>
  </si>
  <si>
    <t>Ենթակառուցվածքների և գյուղական ֆինանսավորման աջակցման ծրագիր</t>
  </si>
  <si>
    <t>VII</t>
  </si>
  <si>
    <t>Ասիական Զարգացման Բանկ</t>
  </si>
  <si>
    <t>ԱԶԲ</t>
  </si>
  <si>
    <t>Գյուղական ճանապարհահատվածի ծրագիր</t>
  </si>
  <si>
    <t>Ջրամատակարարման և ջրահեռացման սեկտորի ծրագիր</t>
  </si>
  <si>
    <t>Գյուղական ճանապարհահատվածի լրացուցիչ ծրագիր</t>
  </si>
  <si>
    <t>Ճգնաժամի հաղթահարման աջակցության I վարկ</t>
  </si>
  <si>
    <t>Ճգնաժամի հաղթահարման աջակցության II վարկ</t>
  </si>
  <si>
    <t>Հյուսիս-հարավ ճանապարհային միջանցքի ներդրումային ծրագիր - ծրագիր I</t>
  </si>
  <si>
    <t>Հյուսիս-հարավ ճանապարհային միջանցքի ներդրումային ծրագիր - ծրագիր II</t>
  </si>
  <si>
    <t>Քաղաքային կայուն զարգացման ներդրումային ծրագիր - ծրագիր I</t>
  </si>
  <si>
    <t>Ջրամատակարարման և ջրահեռացման սեկտորի ծրագրի լրացուցիչ ֆինանսավորում</t>
  </si>
  <si>
    <t>Կանանց ձեռներեցության աջակցման սեկտորի զարգացման ծրագիր</t>
  </si>
  <si>
    <t>Ենթակառուցվածքների կայունության օժանդակության ծրագիր</t>
  </si>
  <si>
    <t>Քաղաքային կայուն զարգացման ներդրումային ծրագիր - ծրագիր II</t>
  </si>
  <si>
    <t>Ենթակառուցվածքների կայունության օժանդակության ծրագիր, փուլ 2</t>
  </si>
  <si>
    <t>Հանրային արդյունավետության և ֆինանսական շուկաների ծրագիր - ենթածրագիր I</t>
  </si>
  <si>
    <t>Հանրային արդյունավետության և ֆինանսական շուկաների ծրագիր - ենթածրագիր II</t>
  </si>
  <si>
    <t>Հանրային արդյունավետության և ֆինանսական շուկաների II ծրագիր</t>
  </si>
  <si>
    <t>Մարդկային ներուժի զարգացման ընդլայնման ծրագիր</t>
  </si>
  <si>
    <t>VIII</t>
  </si>
  <si>
    <t>Արժույթի Միջազգային Հիմնադրամ</t>
  </si>
  <si>
    <t>ԱՄՀ</t>
  </si>
  <si>
    <t>Stand By Arrangement 2020</t>
  </si>
  <si>
    <t>Stand By Arrangement 2022</t>
  </si>
  <si>
    <t>IX</t>
  </si>
  <si>
    <t>Եվրամիություն</t>
  </si>
  <si>
    <t>ԵՄ</t>
  </si>
  <si>
    <t>Մակրոֆինանսական աջակցության վարկ (I մասնաբաժին)</t>
  </si>
  <si>
    <t>Մակրոֆինանսական աջակցության վարկ (II մասնաբաժին)</t>
  </si>
  <si>
    <t>X</t>
  </si>
  <si>
    <t>Հյուսիս-հարավ ճանապարհային միջանցքի ծրագիր - ծրագիր IV</t>
  </si>
  <si>
    <t>Ոռոգման համակարգի արդիականացման ծրագիր</t>
  </si>
  <si>
    <t>Ֆինանսական վարկ</t>
  </si>
  <si>
    <t>Օտարերկրյա պետություններ</t>
  </si>
  <si>
    <t>Գերմանիա (KfW)</t>
  </si>
  <si>
    <t>Գերմանիա (ՎՎԲ)</t>
  </si>
  <si>
    <t>Սևան-Հրազդան կասկադի վերակառուցման վարկ (I մասնաբաժին)</t>
  </si>
  <si>
    <t>Սևան-Հրազդան կասկադի վերակառուցման վարկ (II մասնաբաժին)</t>
  </si>
  <si>
    <t>Բարձր լարման ցանցերի համակարգերի վերանորոգման ծրագիր (I մասնաբաժին)</t>
  </si>
  <si>
    <t>Բարձր լարման ցանցերի համակարգերի վերանորոգման ծրագիր (II մասնաբաժին)</t>
  </si>
  <si>
    <t>Համայնքային ենթակառուցվածքների զարգացման I ծրագրի I փուլ - Արմավիրի մարզի ջրամատակարարման և ջրահեռացման ենթակառուցվածք</t>
  </si>
  <si>
    <t>Համայնքային ենթակառուցվածքների զարգացման I ծրագրի II փուլ - Արմավիրի մարզի ջրամատակարարման և ջրահեռացման ենթակառուցվածք</t>
  </si>
  <si>
    <t>Համայնքային ենթակառուցվածքների զարգացման II ծրագրի I փուլ - Լոռու և Շիրակի մարզերի ջրամատակարարման և ջրահեռացման ենթակառուցվածք</t>
  </si>
  <si>
    <t>Համայնքային ենթակառուցվածքների զարգացման II ծրագրի II փուլ - Լոռու և Շիրակի մարզերի ջրամատակարարման և ջրահեռացման ենթակառուցվածք</t>
  </si>
  <si>
    <t>Համայնքային ենթակառուցվածքների զարգացման II ծրագրի III փուլ - Լոռու, Շիրակի և Արմավիրի մարզերի ջրամատակարարման և ջրահեռացման ենթակառուցվածք</t>
  </si>
  <si>
    <t>Ավանդների հատուցումը երաշխավորող հիմնադրամ</t>
  </si>
  <si>
    <t>Գյումրի II ենթակայանի վերականգնման ծրագիր (I մասնաբաժին)</t>
  </si>
  <si>
    <t>Գյումրի II ենթակայանի վերականգնման ծրագիր (II մասնաբաժին)</t>
  </si>
  <si>
    <t>Հիդրոէլեկտրակայանների Որոտան կասկադի վերականգնման I ծրագիր (I մասնաբաժին)</t>
  </si>
  <si>
    <t>Հիդրոէլեկտրակայանների Որոտան կասկադի վերականգնման I ծրագիր (II մասնաբաժին)</t>
  </si>
  <si>
    <t>Հիդրոէլեկտրակայանների Որոտան կասկադի վերականգնման II ծրագիր</t>
  </si>
  <si>
    <t>Կովկասյան էլեկտրահաղորդման ցանց I ծրագիր (ծրագրի 1-ին փուլ) - I մասնաբաժին</t>
  </si>
  <si>
    <t>Կովկասյան էլեկտրահաղորդման ցանց I ծրագիր (ծրագրի 1-ին փուլ) - II մասնաբաժին</t>
  </si>
  <si>
    <t>Կովկասյան էլեկտրահաղորդման ցանց III ծրագիր (ծրագրի 2-րդ փուլ)</t>
  </si>
  <si>
    <t>Ախուրյան գետի ջրային ռեսուրսների ինտեգրված կառավարման ծրագիր, I փուլ</t>
  </si>
  <si>
    <t>Ախուրյան գետի ջրային ռեսուրսների ինտեգրված կառավարման ծրագիր, II փուլ</t>
  </si>
  <si>
    <t>Շրջակա միջավայրի պահպանության ծրագրի ներքո բյուջետային աջակցության վարկ</t>
  </si>
  <si>
    <t>Քաղաքականության վրա հիմնված բազմաոլորտային վարկ (բյուջետային աջակցություն)</t>
  </si>
  <si>
    <t>Ռուսաստանի Դաշնություն</t>
  </si>
  <si>
    <t>Հայկական ատոմակայանի վերականգնման ծրագիր</t>
  </si>
  <si>
    <t>Ռազմական նշանակության արտադրանքի մատակարարումների ֆինանսավորման I ծրագիր</t>
  </si>
  <si>
    <t>Ռազմական նշանակության արտադրանքի մատակարարումների ֆինանսավորման II ծրագիր</t>
  </si>
  <si>
    <t xml:space="preserve">Ֆրանսիա </t>
  </si>
  <si>
    <t>Ֆրանսիա</t>
  </si>
  <si>
    <t>ՀԱԷԿ-ի վառելիքի չոր պահպանման համակարգի վարկ</t>
  </si>
  <si>
    <t>Երևանի ջրամատակարարման և ջրահեռացման բարելավման ծրագիր</t>
  </si>
  <si>
    <t>Վեդու ջրամբարի կառուցման ծրագիր</t>
  </si>
  <si>
    <t>Բյուջետային աջակցության վարկ (Զարգացման քաղաքականության IV վարկի համաֆինանսավորում)</t>
  </si>
  <si>
    <t>Ամերիկայի Միացյալ Նահանգներ</t>
  </si>
  <si>
    <t>ԱՄՆ</t>
  </si>
  <si>
    <t>15 մլն ԱՄՆ դոլար (1995)</t>
  </si>
  <si>
    <t>15 մլն ԱՄՆ դոլար (1996)</t>
  </si>
  <si>
    <t>15 մլն ԱՄՆ դոլար (1997)</t>
  </si>
  <si>
    <t>Ճապոնիա (JICA)</t>
  </si>
  <si>
    <t>Ճապոնիա</t>
  </si>
  <si>
    <t>Էլեկտրաէներգիայի հաղորդման գծերի ծրագիր (I մասնաբաժին)</t>
  </si>
  <si>
    <t>Էլեկտրաէներգիայի հաղորդման գծերի ծրագիր (II մասնաբաժին)</t>
  </si>
  <si>
    <t>Երևանի համակցված շոգեգազային ցիկլով էներգաբլոկի ծրագիր</t>
  </si>
  <si>
    <t>Աբու-Դաբիի Զարգացման Հիմնադրամ</t>
  </si>
  <si>
    <t>Արփա-Սևան թունելի վերականգնման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</si>
  <si>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</si>
  <si>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</si>
  <si>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Առևտրային բանկեր</t>
  </si>
  <si>
    <t>ԿԲՍ Բանկ (Բելգիա)</t>
  </si>
  <si>
    <t>Ցիկլոտրոնի ծրագիր</t>
  </si>
  <si>
    <t>Ռայֆայզն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</si>
  <si>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</si>
  <si>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Էռստե Բանկ (Ավստրիա)</t>
  </si>
  <si>
    <t>Արամ Խաչատրյանի անվան ֆիլհարմոնիկ համերգասրահի վերակառուցման ծրագիր (կանխավճար)</t>
  </si>
  <si>
    <t>Արամ Խաչատրյանի անվան ֆիլհարմոնիկ համերգասրահի վերակառուցման ծրագիր</t>
  </si>
  <si>
    <t>Գաբրիել Սունդուկյանի անվան ազգային թատրոնի վերանորոգման ծրագիր</t>
  </si>
  <si>
    <t>ԸՆԴԱՄԵՆԸ</t>
  </si>
  <si>
    <t xml:space="preserve"> Մարում / հետգնում</t>
  </si>
  <si>
    <t>2025թ. մարման ենթակա պետական արտարժութային պարտատոմսեր</t>
  </si>
  <si>
    <t>2029թ. մարման ենթակա պետական արտարժութային պարտատոմսեր</t>
  </si>
  <si>
    <t>2031թ. մարման ենթակա պետական արտարժութային պարտատոմսեր</t>
  </si>
  <si>
    <t>Պետական արտարժութային պարտատոմսեր</t>
  </si>
  <si>
    <t>Տոկոսավճարներ (արժեկտրոն և այլ վճարներ)</t>
  </si>
  <si>
    <t>Ընդամենը վճարումներ</t>
  </si>
  <si>
    <t>հազ. դրամ</t>
  </si>
  <si>
    <t>Պարտատոմսի տեսակ և ԱՄՏԾ</t>
  </si>
  <si>
    <t>Տեղաբաշխում</t>
  </si>
  <si>
    <t>Տեղաբաշխումից մուտք</t>
  </si>
  <si>
    <t>Երկարաժամկետ արժեկտրոնային պարտատոմսեր</t>
  </si>
  <si>
    <t>AMGB</t>
  </si>
  <si>
    <t>11</t>
  </si>
  <si>
    <t>Միջնաժամկետ արժեկտրոնային պարտատոմսեր</t>
  </si>
  <si>
    <t>AMGN</t>
  </si>
  <si>
    <t>60</t>
  </si>
  <si>
    <t>36</t>
  </si>
  <si>
    <t>Կարճաժամկետ պարտատոմսեր</t>
  </si>
  <si>
    <t>AMGT</t>
  </si>
  <si>
    <t>Խնայողական արժեկտրոնային պարտատոմսեր</t>
  </si>
  <si>
    <t>AMGS</t>
  </si>
  <si>
    <t>02</t>
  </si>
  <si>
    <t>042257</t>
  </si>
  <si>
    <t>183259</t>
  </si>
  <si>
    <t>Մարում / հետգնում</t>
  </si>
  <si>
    <t>20</t>
  </si>
  <si>
    <t>072287</t>
  </si>
  <si>
    <t>172327</t>
  </si>
  <si>
    <t>30</t>
  </si>
  <si>
    <t>163472</t>
  </si>
  <si>
    <t>04</t>
  </si>
  <si>
    <t>08</t>
  </si>
  <si>
    <t>12</t>
  </si>
  <si>
    <t>Վարկատու / վարկային ծրագիր</t>
  </si>
  <si>
    <t xml:space="preserve"> ԱՄՆ դոլար</t>
  </si>
  <si>
    <t>Միջազգային կազմակերպությունների գծով</t>
  </si>
  <si>
    <t>այդ թվում`</t>
  </si>
  <si>
    <t>Վերակառուցման և Զարգացման Եվրոպական Բանկ</t>
  </si>
  <si>
    <t>Հյուսիս-հարավ ճանապարհային միջանցքի ներդրումային ծրագիր - ծրագիր III</t>
  </si>
  <si>
    <t>24B259</t>
  </si>
  <si>
    <t>29C256</t>
  </si>
  <si>
    <t>212252</t>
  </si>
  <si>
    <t>212264</t>
  </si>
  <si>
    <t>303261</t>
  </si>
  <si>
    <t>035251</t>
  </si>
  <si>
    <t>076255</t>
  </si>
  <si>
    <t>197259</t>
  </si>
  <si>
    <t>019255</t>
  </si>
  <si>
    <t>18A253</t>
  </si>
  <si>
    <t>Պետական կառավարման համակարգի արդիականացման IV ծրագիր</t>
  </si>
  <si>
    <t>Օտարերկրյա պետությունների գծով</t>
  </si>
  <si>
    <t>Կրթության բարելավման ծրագրի լրացուցիչ ֆինանսավորում</t>
  </si>
  <si>
    <t>Երևանի ավտոբուսների ծրագիր</t>
  </si>
  <si>
    <t>Երևանի մետրոպոլիտենի վերականգնման II ծրագիր - II մասնաբաժին</t>
  </si>
  <si>
    <t>Ջրային հատվածի համայնքային ենթակառուցվածքների ծրագիր - I մասնաբաժին</t>
  </si>
  <si>
    <t>Ջրային հատվածի համայնքային ենթակառուցվածքների ծրագիր - II մասնաբաժին</t>
  </si>
  <si>
    <t>Էլեկտրահաղորդման ցանցի վերակառուցման ծրագիր</t>
  </si>
  <si>
    <t>Սեյսմիկ անվտանգության բարելավման ծրագիր</t>
  </si>
  <si>
    <t>Բյուջետային աջակցության վարկ (Հարկաբյուջետային կայունության եւ ֆինանսական շուկաների զարգացման ծրագրի համաֆինանսավորում)</t>
  </si>
  <si>
    <t>032258</t>
  </si>
  <si>
    <t>033256</t>
  </si>
  <si>
    <t>131258</t>
  </si>
  <si>
    <t>07B262</t>
  </si>
  <si>
    <t>26C250</t>
  </si>
  <si>
    <t>26C260</t>
  </si>
  <si>
    <t>092252</t>
  </si>
  <si>
    <t>092266</t>
  </si>
  <si>
    <t>092278</t>
  </si>
  <si>
    <t>303259</t>
  </si>
  <si>
    <t>115257</t>
  </si>
  <si>
    <t>115269</t>
  </si>
  <si>
    <t>30C230</t>
  </si>
  <si>
    <t>306252</t>
  </si>
  <si>
    <t>306264</t>
  </si>
  <si>
    <t>228258</t>
  </si>
  <si>
    <t>228260</t>
  </si>
  <si>
    <t>289250</t>
  </si>
  <si>
    <t>289262</t>
  </si>
  <si>
    <t>07B252</t>
  </si>
  <si>
    <t>Կանաչ, դիմակայուն և ներառական զարգացման քաղաքականության վարկ</t>
  </si>
  <si>
    <t>Հյուսիս-հարավ ճանապարհային միջանցք - IV մասնաբաժին</t>
  </si>
  <si>
    <t>Կանաչ, դիմակայուն և ներառական զարգացման ծրագիր</t>
  </si>
  <si>
    <t>Հայաստան-Վրաստան սահմանային տարածաշրջանային ճանապարհի (Մ6 Վանաձոր-Բագրատաշեն) բարելավման ծրագիր</t>
  </si>
  <si>
    <t>Հարկաբյուջետային կայունության և  ֆինանսական շուկաների զարգացման ծրագիր - ենթածրագիր I</t>
  </si>
  <si>
    <t>29A357</t>
  </si>
  <si>
    <t>294277</t>
  </si>
  <si>
    <t>294292</t>
  </si>
  <si>
    <t>52</t>
  </si>
  <si>
    <t>306256</t>
  </si>
  <si>
    <t>191260</t>
  </si>
  <si>
    <t>03B257</t>
  </si>
  <si>
    <t>01C259</t>
  </si>
  <si>
    <t>022267</t>
  </si>
  <si>
    <t>023265</t>
  </si>
  <si>
    <t>106252</t>
  </si>
  <si>
    <t>10C253</t>
  </si>
  <si>
    <t>10C262</t>
  </si>
  <si>
    <t>10C272</t>
  </si>
  <si>
    <t>247254</t>
  </si>
  <si>
    <t>241263</t>
  </si>
  <si>
    <t>241277</t>
  </si>
  <si>
    <t>241289</t>
  </si>
  <si>
    <t>149252</t>
  </si>
  <si>
    <t>143261</t>
  </si>
  <si>
    <t>143275</t>
  </si>
  <si>
    <t>143287</t>
  </si>
  <si>
    <t>313252</t>
  </si>
  <si>
    <t>024255</t>
  </si>
  <si>
    <t>024269</t>
  </si>
  <si>
    <t>024271</t>
  </si>
  <si>
    <t>245256</t>
  </si>
  <si>
    <t>245260</t>
  </si>
  <si>
    <t>245272</t>
  </si>
  <si>
    <t>111252</t>
  </si>
  <si>
    <t>117257</t>
  </si>
  <si>
    <t>117261</t>
  </si>
  <si>
    <t>117273</t>
  </si>
  <si>
    <t>033258</t>
  </si>
  <si>
    <t>039253</t>
  </si>
  <si>
    <t>039267</t>
  </si>
  <si>
    <t>039279</t>
  </si>
  <si>
    <t>254250</t>
  </si>
  <si>
    <t>25A255</t>
  </si>
  <si>
    <t>25A264</t>
  </si>
  <si>
    <t>25A274</t>
  </si>
  <si>
    <t>Հայաստանի էներգետիկ անցումն ապահովող ծրագիր</t>
  </si>
  <si>
    <t>Սեյսմիկ անվտանգության բարելավման ծրագրի լրացուցիչ ֆինանսավորում</t>
  </si>
  <si>
    <t>Երևանի քաղաքային զարգացման ներդրումային ծրագիր</t>
  </si>
  <si>
    <t>Կանաչ, դիմակայուն և ներառական զարգացման քաղաքականության երկրորդ գործառնություն</t>
  </si>
  <si>
    <t>Հայաստանի էներգետիկ անցումն ապահովող ծրագիր**</t>
  </si>
  <si>
    <t>Ջրային հատվածի համայնքային ենթակառուցվածքների ծրագիր - III մասնաբաժին</t>
  </si>
  <si>
    <t>Հյուսիս-հարավ ճանապարհային միջանցք - V մասնաբաժին</t>
  </si>
  <si>
    <t>Կանաչ, դիմակայուն և ներառական զարգացման երկրորդ ծրագիր</t>
  </si>
  <si>
    <t>Սեյսմիկ անվտանգության բարելավման ծրագրի լրացուցիչ ֆինանսավորում*</t>
  </si>
  <si>
    <t>Երևանի քաղաքային զարգացման ներդրումային ծրագիր*</t>
  </si>
  <si>
    <t>Հարկաբյուջետային կայունության և ֆինանսական շուկաների զարգացման ծրագիր - ենթածրագիր 2</t>
  </si>
  <si>
    <t>ԿԶԵՀ</t>
  </si>
  <si>
    <t>Քաջարանի թունելի շինարարության ծրագիր</t>
  </si>
  <si>
    <t>Բյուջետային աջակցության վարկ-2 (Հարկաբյուջետային կայունության եւ ֆինանսական շուկաների զարգացման ծրագրի համաֆինանսավորում)</t>
  </si>
  <si>
    <t xml:space="preserve">*համաձայն Ասիական Զարգացման Բանկի կողմից սահմանված ընթացակարգի, Հայաստանի Հանրապետության և Ասիական Զարգացման Բանկի միջև ստորագրված վերոհիշյալ վարկային համաձայնագրերի գծով վճարման ենթակա տոկոսավճարների չափով նվազեցվել է ծրագրերի իրականացման ընթացքում վճարվելիք տոկոսավճարները ֆինանսավորելու համար վարկային համաձայնագրով սահմանված համապատասխան ծախսային կատեգորիայի գումարը (փոխարկումը կատարվել է հիմք ընդունելով գանձման օրվա դրությամբ արժութային շուկայում ձևավորված ԱՄՆ դոլար/ՀՀ դրամ միջին փոխարժեքները):    </t>
  </si>
  <si>
    <t xml:space="preserve">**համաձայն Համաշխարհային բանկի կողմից սահմանված ընթացակարգի, Հայաստանի Հանրապետության և ՀԲ-ի միջև ստորագրված վերոնշյալ վարկային համաձայնագրերի գծով գանձված միանվագ կոմիսիոն վճարների (front-end fee) չափով նվազեցվել են վարկային համաձայնագրերով սահմանված համապատասխան ծախսային կատեգորիաների գումարները (փոխարկումը կատարվել է հիմք ընդունելով գանձման օրվա դրությամբ արժութային շուկայում ձևավորված ԱՄՆ դոլար/ՀՀ դրամ միջին փոխարժեքները):  </t>
  </si>
  <si>
    <t>***2025թ. մարտի 19-ից ԿԶԵՀ-ը հանդես է գալիս որպես ԵԱԶԲ-ի լիակատար իրավահաջորդ նախկինում տրամադրված բոլոր ներդրումային վարկերից բխող իրավունքների և պարտավորությունների գծով</t>
  </si>
  <si>
    <t>Կայունացման և Զարգացման Եվրասիական Հիմնադրամ***</t>
  </si>
  <si>
    <t>2025 թվականի առաջին կիսամյակի ընթացքում ՀՀ պետական գանձապետական պարտատոմսերի տեղաբաշխումների և տեղաբաշխումներից մուտքերի վերաբերյալ</t>
  </si>
  <si>
    <t>06B257</t>
  </si>
  <si>
    <t>065266</t>
  </si>
  <si>
    <t>065270</t>
  </si>
  <si>
    <t>065282</t>
  </si>
  <si>
    <t>20C256</t>
  </si>
  <si>
    <t>206266</t>
  </si>
  <si>
    <t>206270</t>
  </si>
  <si>
    <t>206282</t>
  </si>
  <si>
    <t>016269</t>
  </si>
  <si>
    <t>045268</t>
  </si>
  <si>
    <t>294285</t>
  </si>
  <si>
    <t>294300</t>
  </si>
  <si>
    <t>134260</t>
  </si>
  <si>
    <t>29A250</t>
  </si>
  <si>
    <t>29A276</t>
  </si>
  <si>
    <t>29A292</t>
  </si>
  <si>
    <t>29A316</t>
  </si>
  <si>
    <t>29A332</t>
  </si>
  <si>
    <t>29A366</t>
  </si>
  <si>
    <t>29A374</t>
  </si>
  <si>
    <t>29A522</t>
  </si>
  <si>
    <t>31</t>
  </si>
  <si>
    <t>29A504</t>
  </si>
  <si>
    <t>294269</t>
  </si>
  <si>
    <t>294251</t>
  </si>
  <si>
    <t>294250</t>
  </si>
  <si>
    <t>294268</t>
  </si>
  <si>
    <t>294276</t>
  </si>
  <si>
    <t>294284</t>
  </si>
  <si>
    <t>055259</t>
  </si>
  <si>
    <t>026250</t>
  </si>
  <si>
    <t xml:space="preserve">2025 թվականի առաջին կիսամյակի ընթացքում ՀՀ պետական բյուջեից պետական գանձապետական պարտատոմսերի մարման/հետգնման և սպասարկման գծով կատարված վճարումների վերաբերյալ </t>
  </si>
  <si>
    <t>2025 թվականի առաջին կիսամյակի ընթացքում միջազգային կազմակերպությունների, օտարերկրյա պետությունների և առևտրային բանկերի կողմից ՀՀ կառավարությանը տրամադրված վարկերի գծով կատարված մասհանումների վերաբերյալ</t>
  </si>
  <si>
    <t>Համընդհանուր առողջապահական ծածկույթի ծրագրի իրականացում</t>
  </si>
  <si>
    <t>Սյունիքի մաքսային և լոգիստիկ կենտրոն</t>
  </si>
  <si>
    <t>Հյուսիս-հարավ ճանապարհային միջանցք (Սիսիան-Քաջարան հարավային հատված)</t>
  </si>
  <si>
    <t>Կայունացման և Զարգացման Եվրասիական Հիմնադրամ*</t>
  </si>
  <si>
    <t>* 2025թ. մարտի 19-ից ԿԶԵՀ-ը հանդես է գալիս որպես Եվրասիական զարգացման բանկի լիակատար իրավահաջորդ նախկինում տրամադրված բոլոր ներդրումային վարկերից բխող իրավունքների և պարտավորությունների գծով:</t>
  </si>
  <si>
    <t>2025 թվականի առաջին կիսամյակի ընթացքում ՀՀ պետական բյուջեից միջազգային կազմակերպությունների, օտարերկրյա պետությունների և առևտրային բանկերի կողմից ՀՀ կառավարությանը տրամադրված վարկերի մարման և սպասարկման վերաբերյալ</t>
  </si>
  <si>
    <t>Համընդհանուր առողջապահական ծածկույթի ծրագրի իրականացում**</t>
  </si>
  <si>
    <t>Հյուսիս-հարավ ճանապարհային միջանցք  
(Սիսիան-Քաջարան հարավային հատված) ****</t>
  </si>
  <si>
    <t>Սյունիքի մաքսային և լոգիստիկ կենտրոն****</t>
  </si>
  <si>
    <t>Երևանի մետրոպոլիտենի վերականգնման II ծրագիր -  III մասնաբաժին</t>
  </si>
  <si>
    <t>Երևանի ջրամատակարարման բարելավման ծրագիր  - II մասնաբաժին</t>
  </si>
  <si>
    <t>Ջրային հատվածի համայնքային ենթակառուցվածքների ծրագիր - IV մասնաբաժին</t>
  </si>
  <si>
    <t>**** համաձայն Վերակառուցման և Զարգացման Եվրոպական Բանկի (ՎԶԵԲ) կողմից սահմանված ընթացակարգի, Հայաստանի Հանրապետության և Վերակառուցման և Զարգացման Եվրոպական Բանկի (ՎԶԵԲ) միջև ստորագրված վարկային համաձայնագրի գծով գանձված միանվագ կոմիսիոն վճարի չափով նվազեցվել է վարկային համաձայնագրով սահմանված համապատասխան ծախսային կատեգորիայի գումարը: Փոխարկումը կատարվել է հիմք ընդունելով գանձման օրվա դրությամբ արժութային շուկայում ձևավորված ԱՄՆ դոլար/ՀՀ դրամ միջին փոխարժեքը:</t>
  </si>
  <si>
    <t xml:space="preserve">2025 թվականի առաջին կիսամյակի ընթացքում ՀՀ պետական բյուջեից պետական արտարժութային պարտատոմսերի մարման (հետգնման) և սպասարկման գծով կատարված վճարումների վերաբերյալ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</si>
</sst>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-[$$-409]* #,##0.00_ ;_-[$$-409]* \-#,##0.00\ ;_-[$$-409]* &quot;-&quot;??_ ;_-@_ "/>
    <numFmt numFmtId="166" formatCode="_-* #,##0.00_-;\-* #,##0.00_-;_-* &quot;-&quot;??_-;_-@_-"/>
    <numFmt numFmtId="167" formatCode="General_)"/>
    <numFmt numFmtId="168" formatCode="_(* #,##0.0_);_(* \(#,##0.0\);_(* &quot;-&quot;??_);_(@_)"/>
    <numFmt numFmtId="169" formatCode="_(&quot;$&quot;* #,##0.0_);_(&quot;$&quot;* \(#,##0.0\);_(&quot;$&quot;* &quot;-&quot;??_);_(@_)"/>
    <numFmt numFmtId="170" formatCode="_([$$-409]* #,##0.00_);_([$$-409]* \(#,##0.00\);_([$$-409]* &quot;-&quot;??_);_(@_)"/>
    <numFmt numFmtId="171" formatCode="_(* #,##0.0_);_(* \(#,##0.0\);_(* &quot;-&quot;?_);_(@_)"/>
    <numFmt numFmtId="172" formatCode="_-[$$-409]* #,##0.0_ ;_-[$$-409]* \-#,##0.0\ ;_-[$$-409]* &quot;-&quot;??_ ;_-@_ "/>
    <numFmt numFmtId="173" formatCode="_([$$-409]* #,##0.0_);_([$$-409]* \(#,##0.0\);_([$$-409]* &quot;-&quot;?_);_(@_)"/>
  </numFmts>
  <fonts count="76">
    <font>
      <sz val="10"/>
      <name val="Arial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i/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i/>
      <sz val="12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color rgb="FFFF0000"/>
      <name val="GHEA Grapalat"/>
      <family val="3"/>
    </font>
    <font>
      <b/>
      <sz val="10"/>
      <name val="GHEA Grapalat"/>
      <family val="3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6"/>
      <name val="GHEA Grapalat"/>
      <family val="3"/>
    </font>
    <font>
      <sz val="8"/>
      <name val="Arial Armenian"/>
      <family val="2"/>
    </font>
    <font>
      <i/>
      <sz val="9"/>
      <color rgb="FFFF000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2"/>
      <name val="GHEA Grapalat"/>
      <family val="3"/>
    </font>
    <font>
      <sz val="10"/>
      <name val="Arial"/>
      <family val="2"/>
    </font>
    <font>
      <sz val="10"/>
      <name val="Arial"/>
    </font>
    <font>
      <sz val="10"/>
      <color theme="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2">
    <xf numFmtId="0" fontId="0" fillId="0" borderId="0"/>
    <xf numFmtId="0" fontId="19" fillId="0" borderId="0"/>
    <xf numFmtId="43" fontId="19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39" borderId="0" applyNumberFormat="0" applyBorder="0" applyAlignment="0" applyProtection="0"/>
    <xf numFmtId="0" fontId="28" fillId="36" borderId="0" applyNumberFormat="0" applyBorder="0" applyAlignment="0" applyProtection="0"/>
    <xf numFmtId="0" fontId="28" fillId="40" borderId="0" applyNumberFormat="0" applyBorder="0" applyAlignment="0" applyProtection="0"/>
    <xf numFmtId="0" fontId="28" fillId="4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3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4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44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29" fillId="45" borderId="0" applyNumberFormat="0" applyBorder="0" applyAlignment="0" applyProtection="0"/>
    <xf numFmtId="0" fontId="29" fillId="41" borderId="0" applyNumberFormat="0" applyBorder="0" applyAlignment="0" applyProtection="0"/>
    <xf numFmtId="0" fontId="29" fillId="39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9" fillId="6" borderId="4" applyNumberFormat="0" applyAlignment="0" applyProtection="0"/>
    <xf numFmtId="0" fontId="9" fillId="6" borderId="4" applyNumberFormat="0" applyAlignment="0" applyProtection="0"/>
    <xf numFmtId="0" fontId="11" fillId="7" borderId="7" applyNumberFormat="0" applyAlignment="0" applyProtection="0"/>
    <xf numFmtId="0" fontId="11" fillId="7" borderId="7" applyNumberFormat="0" applyAlignment="0" applyProtection="0"/>
    <xf numFmtId="43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34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7" fillId="5" borderId="4" applyNumberFormat="0" applyAlignment="0" applyProtection="0"/>
    <xf numFmtId="0" fontId="7" fillId="5" borderId="4" applyNumberFormat="0" applyAlignment="0" applyProtection="0"/>
    <xf numFmtId="38" fontId="36" fillId="0" borderId="0"/>
    <xf numFmtId="38" fontId="37" fillId="0" borderId="0"/>
    <xf numFmtId="38" fontId="38" fillId="0" borderId="0"/>
    <xf numFmtId="38" fontId="39" fillId="0" borderId="0"/>
    <xf numFmtId="0" fontId="40" fillId="0" borderId="0"/>
    <xf numFmtId="0" fontId="40" fillId="0" borderId="0"/>
    <xf numFmtId="0" fontId="41" fillId="0" borderId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42" fillId="0" borderId="0"/>
    <xf numFmtId="0" fontId="31" fillId="0" borderId="0"/>
    <xf numFmtId="0" fontId="34" fillId="0" borderId="0"/>
    <xf numFmtId="0" fontId="32" fillId="0" borderId="0"/>
    <xf numFmtId="0" fontId="19" fillId="0" borderId="0"/>
    <xf numFmtId="0" fontId="19" fillId="0" borderId="0"/>
    <xf numFmtId="0" fontId="3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43" fillId="0" borderId="0"/>
    <xf numFmtId="0" fontId="31" fillId="0" borderId="0"/>
    <xf numFmtId="0" fontId="31" fillId="0" borderId="0"/>
    <xf numFmtId="0" fontId="44" fillId="0" borderId="0"/>
    <xf numFmtId="0" fontId="19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9" fillId="0" borderId="0">
      <alignment shrinkToFit="1"/>
    </xf>
    <xf numFmtId="0" fontId="1" fillId="0" borderId="0"/>
    <xf numFmtId="0" fontId="31" fillId="0" borderId="0"/>
    <xf numFmtId="0" fontId="31" fillId="0" borderId="0"/>
    <xf numFmtId="0" fontId="1" fillId="0" borderId="0"/>
    <xf numFmtId="0" fontId="19" fillId="0" borderId="0"/>
    <xf numFmtId="0" fontId="19" fillId="0" borderId="0"/>
    <xf numFmtId="0" fontId="19" fillId="0" borderId="0">
      <alignment shrinkToFit="1"/>
    </xf>
    <xf numFmtId="0" fontId="19" fillId="0" borderId="0"/>
    <xf numFmtId="0" fontId="19" fillId="0" borderId="0">
      <alignment shrinkToFit="1"/>
    </xf>
    <xf numFmtId="0" fontId="19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45" fillId="0" borderId="0"/>
    <xf numFmtId="0" fontId="46" fillId="0" borderId="0"/>
    <xf numFmtId="0" fontId="45" fillId="0" borderId="0"/>
    <xf numFmtId="0" fontId="19" fillId="0" borderId="0"/>
    <xf numFmtId="0" fontId="32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0" borderId="0"/>
    <xf numFmtId="0" fontId="19" fillId="0" borderId="0"/>
    <xf numFmtId="0" fontId="30" fillId="0" borderId="0"/>
    <xf numFmtId="0" fontId="30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44" fillId="0" borderId="0"/>
    <xf numFmtId="0" fontId="34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1" fillId="0" borderId="0"/>
    <xf numFmtId="0" fontId="19" fillId="0" borderId="0"/>
    <xf numFmtId="0" fontId="33" fillId="0" borderId="0"/>
    <xf numFmtId="0" fontId="33" fillId="0" borderId="0"/>
    <xf numFmtId="0" fontId="34" fillId="0" borderId="0"/>
    <xf numFmtId="0" fontId="31" fillId="0" borderId="0"/>
    <xf numFmtId="0" fontId="1" fillId="0" borderId="0"/>
    <xf numFmtId="0" fontId="31" fillId="0" borderId="0"/>
    <xf numFmtId="0" fontId="44" fillId="0" borderId="0"/>
    <xf numFmtId="0" fontId="31" fillId="0" borderId="0"/>
    <xf numFmtId="0" fontId="30" fillId="0" borderId="0"/>
    <xf numFmtId="0" fontId="30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8" fillId="6" borderId="5" applyNumberFormat="0" applyAlignment="0" applyProtection="0"/>
    <xf numFmtId="0" fontId="8" fillId="6" borderId="5" applyNumberFormat="0" applyAlignment="0" applyProtection="0"/>
    <xf numFmtId="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48" fillId="0" borderId="0"/>
    <xf numFmtId="0" fontId="26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50" borderId="0" applyNumberFormat="0" applyBorder="0" applyAlignment="0" applyProtection="0"/>
    <xf numFmtId="167" fontId="49" fillId="0" borderId="23">
      <protection locked="0"/>
    </xf>
    <xf numFmtId="0" fontId="50" fillId="38" borderId="24" applyNumberFormat="0" applyAlignment="0" applyProtection="0"/>
    <xf numFmtId="0" fontId="51" fillId="51" borderId="25" applyNumberFormat="0" applyAlignment="0" applyProtection="0"/>
    <xf numFmtId="0" fontId="52" fillId="51" borderId="24" applyNumberFormat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55" fillId="0" borderId="28" applyNumberFormat="0" applyFill="0" applyAlignment="0" applyProtection="0"/>
    <xf numFmtId="0" fontId="55" fillId="0" borderId="0" applyNumberFormat="0" applyFill="0" applyBorder="0" applyAlignment="0" applyProtection="0"/>
    <xf numFmtId="167" fontId="56" fillId="52" borderId="23"/>
    <xf numFmtId="0" fontId="57" fillId="0" borderId="29" applyNumberFormat="0" applyFill="0" applyAlignment="0" applyProtection="0"/>
    <xf numFmtId="0" fontId="58" fillId="53" borderId="30" applyNumberFormat="0" applyAlignment="0" applyProtection="0"/>
    <xf numFmtId="0" fontId="59" fillId="0" borderId="0" applyNumberFormat="0" applyFill="0" applyBorder="0" applyAlignment="0" applyProtection="0"/>
    <xf numFmtId="0" fontId="60" fillId="54" borderId="0" applyNumberFormat="0" applyBorder="0" applyAlignment="0" applyProtection="0"/>
    <xf numFmtId="0" fontId="19" fillId="0" borderId="0"/>
    <xf numFmtId="0" fontId="30" fillId="0" borderId="0"/>
    <xf numFmtId="0" fontId="30" fillId="0" borderId="0"/>
    <xf numFmtId="0" fontId="61" fillId="34" borderId="0" applyNumberFormat="0" applyBorder="0" applyAlignment="0" applyProtection="0"/>
    <xf numFmtId="0" fontId="62" fillId="0" borderId="0" applyNumberFormat="0" applyFill="0" applyBorder="0" applyAlignment="0" applyProtection="0"/>
    <xf numFmtId="0" fontId="34" fillId="55" borderId="31" applyNumberFormat="0" applyFont="0" applyAlignment="0" applyProtection="0"/>
    <xf numFmtId="0" fontId="63" fillId="0" borderId="32" applyNumberFormat="0" applyFill="0" applyAlignment="0" applyProtection="0"/>
    <xf numFmtId="0" fontId="64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5" fillId="35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44" fontId="19" fillId="0" borderId="0" applyFont="0" applyFill="0" applyBorder="0" applyAlignment="0" applyProtection="0"/>
    <xf numFmtId="0" fontId="67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43" fontId="73" fillId="0" borderId="0" applyFont="0" applyFill="0" applyBorder="0" applyAlignment="0" applyProtection="0"/>
    <xf numFmtId="44" fontId="74" fillId="0" borderId="0" applyFont="0" applyFill="0" applyBorder="0" applyAlignment="0" applyProtection="0"/>
    <xf numFmtId="0" fontId="16" fillId="0" borderId="0"/>
  </cellStyleXfs>
  <cellXfs count="219">
    <xf numFmtId="0" fontId="0" fillId="0" borderId="0" xfId="0"/>
    <xf numFmtId="0" fontId="17" fillId="0" borderId="0" xfId="0" applyFont="1"/>
    <xf numFmtId="0" fontId="17" fillId="0" borderId="0" xfId="1" applyFont="1" applyAlignment="1">
      <alignment vertical="center"/>
    </xf>
    <xf numFmtId="0" fontId="17" fillId="0" borderId="0" xfId="1" applyFont="1"/>
    <xf numFmtId="0" fontId="17" fillId="0" borderId="15" xfId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left" vertical="center" wrapText="1"/>
    </xf>
    <xf numFmtId="43" fontId="24" fillId="0" borderId="0" xfId="2" applyFont="1" applyFill="1" applyBorder="1"/>
    <xf numFmtId="0" fontId="17" fillId="0" borderId="0" xfId="1" applyFont="1" applyAlignment="1">
      <alignment vertical="center" wrapText="1"/>
    </xf>
    <xf numFmtId="43" fontId="22" fillId="56" borderId="14" xfId="2" applyFont="1" applyFill="1" applyBorder="1" applyAlignment="1">
      <alignment horizontal="center" vertical="center" wrapText="1"/>
    </xf>
    <xf numFmtId="43" fontId="22" fillId="56" borderId="14" xfId="2" applyFont="1" applyFill="1" applyBorder="1" applyAlignment="1">
      <alignment horizontal="center" vertical="center"/>
    </xf>
    <xf numFmtId="43" fontId="22" fillId="56" borderId="33" xfId="2" applyFont="1" applyFill="1" applyBorder="1" applyAlignment="1">
      <alignment horizontal="center" vertical="center"/>
    </xf>
    <xf numFmtId="168" fontId="23" fillId="56" borderId="22" xfId="2" applyNumberFormat="1" applyFont="1" applyFill="1" applyBorder="1" applyAlignment="1">
      <alignment horizontal="center" vertical="center"/>
    </xf>
    <xf numFmtId="43" fontId="22" fillId="57" borderId="16" xfId="2" applyFont="1" applyFill="1" applyBorder="1" applyAlignment="1">
      <alignment horizontal="center" vertical="center"/>
    </xf>
    <xf numFmtId="43" fontId="22" fillId="57" borderId="16" xfId="2" applyFont="1" applyFill="1" applyBorder="1" applyAlignment="1">
      <alignment horizontal="center" vertical="center" wrapText="1"/>
    </xf>
    <xf numFmtId="43" fontId="23" fillId="57" borderId="17" xfId="2" applyFont="1" applyFill="1" applyBorder="1" applyAlignment="1">
      <alignment vertical="center"/>
    </xf>
    <xf numFmtId="43" fontId="23" fillId="57" borderId="16" xfId="2" applyFont="1" applyFill="1" applyBorder="1" applyAlignment="1">
      <alignment vertical="center"/>
    </xf>
    <xf numFmtId="165" fontId="23" fillId="57" borderId="16" xfId="2" applyNumberFormat="1" applyFont="1" applyFill="1" applyBorder="1" applyAlignment="1">
      <alignment vertical="center"/>
    </xf>
    <xf numFmtId="0" fontId="23" fillId="57" borderId="15" xfId="1" applyFont="1" applyFill="1" applyBorder="1" applyAlignment="1">
      <alignment horizontal="center" vertical="center"/>
    </xf>
    <xf numFmtId="170" fontId="24" fillId="0" borderId="0" xfId="2" applyNumberFormat="1" applyFont="1" applyFill="1" applyBorder="1"/>
    <xf numFmtId="164" fontId="24" fillId="0" borderId="0" xfId="2" applyNumberFormat="1" applyFont="1" applyFill="1" applyBorder="1"/>
    <xf numFmtId="0" fontId="68" fillId="0" borderId="0" xfId="1" applyFont="1"/>
    <xf numFmtId="0" fontId="24" fillId="0" borderId="0" xfId="1" applyFont="1"/>
    <xf numFmtId="171" fontId="17" fillId="0" borderId="0" xfId="2" applyNumberFormat="1" applyFont="1" applyFill="1" applyBorder="1" applyAlignment="1">
      <alignment vertical="center"/>
    </xf>
    <xf numFmtId="0" fontId="66" fillId="0" borderId="0" xfId="1" applyFont="1" applyAlignment="1">
      <alignment vertical="center"/>
    </xf>
    <xf numFmtId="43" fontId="17" fillId="0" borderId="16" xfId="266" applyNumberFormat="1" applyFont="1" applyFill="1" applyBorder="1" applyAlignment="1">
      <alignment horizontal="left" vertical="center" wrapText="1" indent="1"/>
    </xf>
    <xf numFmtId="44" fontId="17" fillId="0" borderId="16" xfId="266" applyFont="1" applyFill="1" applyBorder="1" applyAlignment="1">
      <alignment horizontal="left" vertical="center" wrapText="1" indent="1"/>
    </xf>
    <xf numFmtId="0" fontId="17" fillId="0" borderId="16" xfId="1" applyFont="1" applyBorder="1" applyAlignment="1">
      <alignment horizontal="left" vertical="center" wrapText="1" indent="1"/>
    </xf>
    <xf numFmtId="43" fontId="17" fillId="0" borderId="17" xfId="266" applyNumberFormat="1" applyFont="1" applyFill="1" applyBorder="1" applyAlignment="1">
      <alignment horizontal="left" vertical="center" wrapText="1" indent="1"/>
    </xf>
    <xf numFmtId="43" fontId="22" fillId="57" borderId="17" xfId="2" applyFont="1" applyFill="1" applyBorder="1" applyAlignment="1">
      <alignment horizontal="center" vertical="center"/>
    </xf>
    <xf numFmtId="43" fontId="17" fillId="0" borderId="0" xfId="2" applyFont="1" applyFill="1" applyBorder="1"/>
    <xf numFmtId="0" fontId="21" fillId="0" borderId="0" xfId="350" applyFont="1" applyAlignment="1">
      <alignment horizontal="center" vertical="center" wrapText="1"/>
    </xf>
    <xf numFmtId="169" fontId="23" fillId="56" borderId="21" xfId="266" applyNumberFormat="1" applyFont="1" applyFill="1" applyBorder="1" applyAlignment="1">
      <alignment horizontal="center" vertical="center"/>
    </xf>
    <xf numFmtId="168" fontId="23" fillId="56" borderId="21" xfId="2" applyNumberFormat="1" applyFont="1" applyFill="1" applyBorder="1" applyAlignment="1">
      <alignment horizontal="center" vertical="center"/>
    </xf>
    <xf numFmtId="170" fontId="17" fillId="0" borderId="0" xfId="2" applyNumberFormat="1" applyFont="1" applyFill="1" applyBorder="1"/>
    <xf numFmtId="0" fontId="20" fillId="0" borderId="0" xfId="350" applyFont="1" applyAlignment="1">
      <alignment horizontal="center" vertical="center"/>
    </xf>
    <xf numFmtId="0" fontId="70" fillId="0" borderId="0" xfId="483" applyFont="1" applyAlignment="1">
      <alignment vertical="center" wrapText="1"/>
    </xf>
    <xf numFmtId="0" fontId="69" fillId="0" borderId="0" xfId="483" applyFont="1" applyAlignment="1">
      <alignment horizontal="center" vertical="center" wrapText="1"/>
    </xf>
    <xf numFmtId="0" fontId="71" fillId="0" borderId="0" xfId="483" applyFont="1" applyAlignment="1">
      <alignment horizontal="center" vertical="center" wrapText="1"/>
    </xf>
    <xf numFmtId="0" fontId="69" fillId="0" borderId="0" xfId="483" applyFont="1" applyAlignment="1">
      <alignment vertical="center" wrapText="1"/>
    </xf>
    <xf numFmtId="43" fontId="70" fillId="0" borderId="0" xfId="484" applyFont="1" applyFill="1" applyBorder="1" applyAlignment="1">
      <alignment vertical="center" wrapText="1"/>
    </xf>
    <xf numFmtId="0" fontId="18" fillId="56" borderId="10" xfId="483" applyFont="1" applyFill="1" applyBorder="1" applyAlignment="1">
      <alignment horizontal="center" vertical="center" wrapText="1"/>
    </xf>
    <xf numFmtId="43" fontId="18" fillId="56" borderId="11" xfId="484" applyFont="1" applyFill="1" applyBorder="1" applyAlignment="1">
      <alignment horizontal="center" vertical="center" wrapText="1"/>
    </xf>
    <xf numFmtId="14" fontId="18" fillId="56" borderId="12" xfId="483" applyNumberFormat="1" applyFont="1" applyFill="1" applyBorder="1" applyAlignment="1">
      <alignment horizontal="center" vertical="center" wrapText="1"/>
    </xf>
    <xf numFmtId="0" fontId="17" fillId="0" borderId="0" xfId="483" applyFont="1" applyAlignment="1">
      <alignment horizontal="center" vertical="center" wrapText="1"/>
    </xf>
    <xf numFmtId="168" fontId="25" fillId="0" borderId="16" xfId="484" applyNumberFormat="1" applyFont="1" applyFill="1" applyBorder="1" applyAlignment="1">
      <alignment vertical="center" wrapText="1"/>
    </xf>
    <xf numFmtId="168" fontId="25" fillId="0" borderId="17" xfId="484" applyNumberFormat="1" applyFont="1" applyFill="1" applyBorder="1" applyAlignment="1">
      <alignment vertical="center" wrapText="1"/>
    </xf>
    <xf numFmtId="0" fontId="17" fillId="0" borderId="15" xfId="483" applyFont="1" applyBorder="1" applyAlignment="1">
      <alignment horizontal="center" vertical="center" wrapText="1"/>
    </xf>
    <xf numFmtId="0" fontId="17" fillId="0" borderId="16" xfId="483" applyFont="1" applyBorder="1" applyAlignment="1">
      <alignment horizontal="right" vertical="center" wrapText="1"/>
    </xf>
    <xf numFmtId="49" fontId="17" fillId="0" borderId="16" xfId="483" applyNumberFormat="1" applyFont="1" applyBorder="1" applyAlignment="1">
      <alignment horizontal="center" vertical="center" wrapText="1"/>
    </xf>
    <xf numFmtId="0" fontId="17" fillId="0" borderId="16" xfId="483" applyFont="1" applyBorder="1" applyAlignment="1">
      <alignment horizontal="left" vertical="center" wrapText="1"/>
    </xf>
    <xf numFmtId="168" fontId="17" fillId="0" borderId="16" xfId="484" applyNumberFormat="1" applyFont="1" applyFill="1" applyBorder="1" applyAlignment="1">
      <alignment horizontal="center" vertical="center" wrapText="1"/>
    </xf>
    <xf numFmtId="168" fontId="17" fillId="0" borderId="17" xfId="484" applyNumberFormat="1" applyFont="1" applyFill="1" applyBorder="1" applyAlignment="1">
      <alignment horizontal="center" vertical="center" wrapText="1"/>
    </xf>
    <xf numFmtId="43" fontId="17" fillId="0" borderId="0" xfId="483" applyNumberFormat="1" applyFont="1" applyAlignment="1">
      <alignment vertical="center" wrapText="1"/>
    </xf>
    <xf numFmtId="0" fontId="17" fillId="0" borderId="0" xfId="483" applyFont="1" applyAlignment="1">
      <alignment vertical="center" wrapText="1"/>
    </xf>
    <xf numFmtId="49" fontId="17" fillId="0" borderId="16" xfId="483" applyNumberFormat="1" applyFont="1" applyBorder="1" applyAlignment="1">
      <alignment horizontal="left" vertical="center" wrapText="1"/>
    </xf>
    <xf numFmtId="168" fontId="25" fillId="56" borderId="21" xfId="484" applyNumberFormat="1" applyFont="1" applyFill="1" applyBorder="1" applyAlignment="1">
      <alignment vertical="center" wrapText="1"/>
    </xf>
    <xf numFmtId="168" fontId="25" fillId="56" borderId="22" xfId="484" applyNumberFormat="1" applyFont="1" applyFill="1" applyBorder="1" applyAlignment="1">
      <alignment vertical="center" wrapText="1"/>
    </xf>
    <xf numFmtId="0" fontId="17" fillId="0" borderId="0" xfId="483" applyFont="1" applyAlignment="1">
      <alignment horizontal="right" vertical="center" wrapText="1"/>
    </xf>
    <xf numFmtId="0" fontId="17" fillId="0" borderId="0" xfId="483" applyFont="1" applyAlignment="1">
      <alignment horizontal="left" vertical="center" wrapText="1"/>
    </xf>
    <xf numFmtId="43" fontId="17" fillId="0" borderId="0" xfId="484" applyFont="1" applyFill="1" applyBorder="1" applyAlignment="1">
      <alignment horizontal="center" vertical="center" wrapText="1"/>
    </xf>
    <xf numFmtId="49" fontId="17" fillId="0" borderId="0" xfId="483" applyNumberFormat="1" applyFont="1" applyAlignment="1">
      <alignment horizontal="center" vertical="center" wrapText="1"/>
    </xf>
    <xf numFmtId="43" fontId="17" fillId="0" borderId="0" xfId="484" applyFont="1" applyFill="1" applyBorder="1" applyAlignment="1">
      <alignment vertical="center" wrapText="1"/>
    </xf>
    <xf numFmtId="14" fontId="17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right" vertical="center" wrapText="1"/>
    </xf>
    <xf numFmtId="49" fontId="70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left" vertical="center" wrapText="1"/>
    </xf>
    <xf numFmtId="14" fontId="70" fillId="0" borderId="0" xfId="483" applyNumberFormat="1" applyFont="1" applyAlignment="1">
      <alignment horizontal="center" vertical="center" wrapText="1"/>
    </xf>
    <xf numFmtId="0" fontId="70" fillId="0" borderId="0" xfId="483" applyFont="1" applyAlignment="1">
      <alignment horizontal="center" vertical="center" wrapText="1"/>
    </xf>
    <xf numFmtId="0" fontId="72" fillId="0" borderId="0" xfId="483" applyFont="1" applyAlignment="1">
      <alignment vertical="center" wrapText="1"/>
    </xf>
    <xf numFmtId="0" fontId="20" fillId="0" borderId="0" xfId="483" applyFont="1" applyAlignment="1">
      <alignment horizontal="center" vertical="center" wrapText="1"/>
    </xf>
    <xf numFmtId="0" fontId="21" fillId="0" borderId="0" xfId="483" applyFont="1" applyAlignment="1">
      <alignment horizontal="center" vertical="center" wrapText="1"/>
    </xf>
    <xf numFmtId="0" fontId="25" fillId="0" borderId="0" xfId="483" applyFont="1" applyAlignment="1">
      <alignment vertical="center" wrapText="1"/>
    </xf>
    <xf numFmtId="14" fontId="18" fillId="56" borderId="11" xfId="483" applyNumberFormat="1" applyFont="1" applyFill="1" applyBorder="1" applyAlignment="1">
      <alignment horizontal="center" vertical="center" wrapText="1"/>
    </xf>
    <xf numFmtId="43" fontId="18" fillId="56" borderId="12" xfId="484" applyFont="1" applyFill="1" applyBorder="1" applyAlignment="1">
      <alignment horizontal="center" vertical="center" wrapText="1"/>
    </xf>
    <xf numFmtId="0" fontId="18" fillId="0" borderId="0" xfId="483" applyFont="1" applyAlignment="1">
      <alignment horizontal="center" vertical="center" wrapText="1"/>
    </xf>
    <xf numFmtId="168" fontId="17" fillId="0" borderId="37" xfId="484" applyNumberFormat="1" applyFont="1" applyFill="1" applyBorder="1" applyAlignment="1">
      <alignment horizontal="center" vertical="center" wrapText="1"/>
    </xf>
    <xf numFmtId="0" fontId="72" fillId="0" borderId="0" xfId="485" applyFont="1"/>
    <xf numFmtId="43" fontId="72" fillId="0" borderId="0" xfId="218" applyFont="1" applyAlignment="1">
      <alignment horizontal="center"/>
    </xf>
    <xf numFmtId="43" fontId="72" fillId="0" borderId="0" xfId="218" applyFont="1"/>
    <xf numFmtId="43" fontId="17" fillId="0" borderId="0" xfId="218" applyFont="1" applyAlignment="1">
      <alignment horizontal="center"/>
    </xf>
    <xf numFmtId="43" fontId="17" fillId="0" borderId="0" xfId="218" applyFont="1"/>
    <xf numFmtId="0" fontId="17" fillId="0" borderId="0" xfId="485" applyFont="1"/>
    <xf numFmtId="43" fontId="18" fillId="56" borderId="16" xfId="218" applyFont="1" applyFill="1" applyBorder="1" applyAlignment="1">
      <alignment horizontal="center" vertical="center" wrapText="1"/>
    </xf>
    <xf numFmtId="168" fontId="18" fillId="56" borderId="16" xfId="484" applyNumberFormat="1" applyFont="1" applyFill="1" applyBorder="1" applyAlignment="1">
      <alignment horizontal="center" vertical="center" wrapText="1"/>
    </xf>
    <xf numFmtId="0" fontId="18" fillId="0" borderId="0" xfId="485" applyFont="1" applyAlignment="1">
      <alignment vertical="center"/>
    </xf>
    <xf numFmtId="43" fontId="23" fillId="0" borderId="19" xfId="218" applyFont="1" applyFill="1" applyBorder="1" applyAlignment="1">
      <alignment vertical="center" wrapText="1"/>
    </xf>
    <xf numFmtId="43" fontId="23" fillId="0" borderId="19" xfId="218" applyFont="1" applyFill="1" applyBorder="1" applyAlignment="1">
      <alignment horizontal="center" vertical="center" wrapText="1"/>
    </xf>
    <xf numFmtId="172" fontId="25" fillId="0" borderId="16" xfId="484" applyNumberFormat="1" applyFont="1" applyFill="1" applyBorder="1" applyAlignment="1">
      <alignment horizontal="center" vertical="center" wrapText="1"/>
    </xf>
    <xf numFmtId="168" fontId="23" fillId="0" borderId="16" xfId="484" applyNumberFormat="1" applyFont="1" applyFill="1" applyBorder="1" applyAlignment="1">
      <alignment horizontal="center" vertical="center" wrapText="1"/>
    </xf>
    <xf numFmtId="0" fontId="17" fillId="0" borderId="0" xfId="485" applyFont="1" applyAlignment="1">
      <alignment vertical="center"/>
    </xf>
    <xf numFmtId="43" fontId="17" fillId="0" borderId="19" xfId="218" applyFont="1" applyFill="1" applyBorder="1" applyAlignment="1">
      <alignment vertical="center" wrapText="1"/>
    </xf>
    <xf numFmtId="43" fontId="17" fillId="0" borderId="19" xfId="218" applyFont="1" applyFill="1" applyBorder="1" applyAlignment="1">
      <alignment horizontal="center" vertical="center" wrapText="1"/>
    </xf>
    <xf numFmtId="43" fontId="25" fillId="0" borderId="16" xfId="218" applyFont="1" applyFill="1" applyBorder="1" applyAlignment="1">
      <alignment horizontal="center" vertical="center" wrapText="1"/>
    </xf>
    <xf numFmtId="43" fontId="25" fillId="0" borderId="16" xfId="218" applyFont="1" applyFill="1" applyBorder="1" applyAlignment="1">
      <alignment vertical="center" wrapText="1"/>
    </xf>
    <xf numFmtId="168" fontId="25" fillId="0" borderId="16" xfId="484" applyNumberFormat="1" applyFont="1" applyFill="1" applyBorder="1" applyAlignment="1">
      <alignment horizontal="center" vertical="center" wrapText="1"/>
    </xf>
    <xf numFmtId="0" fontId="25" fillId="0" borderId="0" xfId="485" applyFont="1" applyFill="1" applyAlignment="1">
      <alignment vertical="center"/>
    </xf>
    <xf numFmtId="0" fontId="17" fillId="0" borderId="16" xfId="486" applyFont="1" applyFill="1" applyBorder="1" applyAlignment="1">
      <alignment horizontal="center" vertical="center"/>
    </xf>
    <xf numFmtId="43" fontId="17" fillId="0" borderId="16" xfId="218" applyFont="1" applyFill="1" applyBorder="1" applyAlignment="1">
      <alignment vertical="center" wrapText="1"/>
    </xf>
    <xf numFmtId="172" fontId="17" fillId="0" borderId="16" xfId="484" applyNumberFormat="1" applyFont="1" applyFill="1" applyBorder="1" applyAlignment="1">
      <alignment horizontal="left" vertical="center" wrapText="1"/>
    </xf>
    <xf numFmtId="168" fontId="17" fillId="0" borderId="16" xfId="484" applyNumberFormat="1" applyFont="1" applyFill="1" applyBorder="1" applyAlignment="1">
      <alignment horizontal="left" vertical="center" wrapText="1"/>
    </xf>
    <xf numFmtId="0" fontId="17" fillId="0" borderId="16" xfId="486" applyFont="1" applyFill="1" applyBorder="1" applyAlignment="1">
      <alignment vertical="center" wrapText="1"/>
    </xf>
    <xf numFmtId="0" fontId="25" fillId="0" borderId="0" xfId="485" applyFont="1" applyAlignment="1">
      <alignment vertical="center"/>
    </xf>
    <xf numFmtId="43" fontId="17" fillId="0" borderId="18" xfId="218" applyFont="1" applyFill="1" applyBorder="1" applyAlignment="1">
      <alignment vertical="center" wrapText="1"/>
    </xf>
    <xf numFmtId="172" fontId="23" fillId="56" borderId="16" xfId="484" applyNumberFormat="1" applyFont="1" applyFill="1" applyBorder="1" applyAlignment="1">
      <alignment vertical="center"/>
    </xf>
    <xf numFmtId="168" fontId="23" fillId="56" borderId="16" xfId="484" applyNumberFormat="1" applyFont="1" applyFill="1" applyBorder="1" applyAlignment="1">
      <alignment vertical="center"/>
    </xf>
    <xf numFmtId="0" fontId="23" fillId="0" borderId="0" xfId="485" applyFont="1" applyAlignment="1">
      <alignment vertical="center"/>
    </xf>
    <xf numFmtId="0" fontId="17" fillId="0" borderId="0" xfId="485" applyFont="1" applyAlignment="1">
      <alignment horizontal="center"/>
    </xf>
    <xf numFmtId="165" fontId="17" fillId="0" borderId="0" xfId="485" applyNumberFormat="1" applyFont="1"/>
    <xf numFmtId="172" fontId="23" fillId="0" borderId="16" xfId="484" applyNumberFormat="1" applyFont="1" applyFill="1" applyBorder="1" applyAlignment="1">
      <alignment horizontal="center" vertical="center" wrapText="1"/>
    </xf>
    <xf numFmtId="173" fontId="25" fillId="0" borderId="16" xfId="484" applyNumberFormat="1" applyFont="1" applyFill="1" applyBorder="1" applyAlignment="1">
      <alignment horizontal="center" vertical="center" wrapText="1"/>
    </xf>
    <xf numFmtId="173" fontId="17" fillId="0" borderId="16" xfId="484" applyNumberFormat="1" applyFont="1" applyFill="1" applyBorder="1" applyAlignment="1">
      <alignment horizontal="left" vertical="center" wrapText="1"/>
    </xf>
    <xf numFmtId="0" fontId="20" fillId="0" borderId="0" xfId="350" applyFont="1" applyAlignment="1">
      <alignment horizontal="center" vertical="center"/>
    </xf>
    <xf numFmtId="0" fontId="17" fillId="0" borderId="16" xfId="485" applyFont="1" applyBorder="1"/>
    <xf numFmtId="168" fontId="17" fillId="0" borderId="16" xfId="485" applyNumberFormat="1" applyFont="1" applyBorder="1"/>
    <xf numFmtId="43" fontId="17" fillId="0" borderId="0" xfId="485" applyNumberFormat="1" applyFont="1"/>
    <xf numFmtId="0" fontId="17" fillId="0" borderId="0" xfId="487" applyFont="1" applyAlignment="1">
      <alignment vertical="center"/>
    </xf>
    <xf numFmtId="0" fontId="17" fillId="0" borderId="0" xfId="487" applyFont="1" applyAlignment="1">
      <alignment horizontal="center" vertical="center"/>
    </xf>
    <xf numFmtId="0" fontId="18" fillId="0" borderId="0" xfId="487" applyFont="1" applyAlignment="1">
      <alignment horizontal="left" vertical="center"/>
    </xf>
    <xf numFmtId="0" fontId="17" fillId="0" borderId="0" xfId="487" applyFont="1"/>
    <xf numFmtId="0" fontId="23" fillId="0" borderId="0" xfId="487" applyFont="1" applyAlignment="1">
      <alignment vertical="center"/>
    </xf>
    <xf numFmtId="0" fontId="17" fillId="0" borderId="15" xfId="487" applyFont="1" applyBorder="1" applyAlignment="1">
      <alignment horizontal="center" vertical="center"/>
    </xf>
    <xf numFmtId="165" fontId="17" fillId="0" borderId="16" xfId="484" applyNumberFormat="1" applyFont="1" applyFill="1" applyBorder="1" applyAlignment="1">
      <alignment vertical="center"/>
    </xf>
    <xf numFmtId="43" fontId="17" fillId="0" borderId="16" xfId="484" applyFont="1" applyFill="1" applyBorder="1" applyAlignment="1">
      <alignment vertical="center"/>
    </xf>
    <xf numFmtId="43" fontId="17" fillId="0" borderId="17" xfId="484" applyFont="1" applyFill="1" applyBorder="1" applyAlignment="1">
      <alignment vertical="center"/>
    </xf>
    <xf numFmtId="0" fontId="25" fillId="0" borderId="15" xfId="487" applyFont="1" applyBorder="1" applyAlignment="1">
      <alignment horizontal="center" vertical="center"/>
    </xf>
    <xf numFmtId="165" fontId="25" fillId="0" borderId="16" xfId="484" applyNumberFormat="1" applyFont="1" applyFill="1" applyBorder="1" applyAlignment="1">
      <alignment vertical="center"/>
    </xf>
    <xf numFmtId="43" fontId="25" fillId="0" borderId="16" xfId="484" applyFont="1" applyFill="1" applyBorder="1" applyAlignment="1">
      <alignment vertical="center"/>
    </xf>
    <xf numFmtId="43" fontId="25" fillId="0" borderId="17" xfId="484" applyFont="1" applyFill="1" applyBorder="1" applyAlignment="1">
      <alignment vertical="center"/>
    </xf>
    <xf numFmtId="165" fontId="25" fillId="0" borderId="0" xfId="487" applyNumberFormat="1" applyFont="1" applyAlignment="1">
      <alignment vertical="center"/>
    </xf>
    <xf numFmtId="0" fontId="25" fillId="0" borderId="0" xfId="487" applyFont="1" applyAlignment="1">
      <alignment vertical="center"/>
    </xf>
    <xf numFmtId="43" fontId="17" fillId="0" borderId="16" xfId="484" applyFont="1" applyFill="1" applyBorder="1" applyAlignment="1">
      <alignment horizontal="right" vertical="center"/>
    </xf>
    <xf numFmtId="43" fontId="17" fillId="0" borderId="0" xfId="484" applyFont="1" applyFill="1" applyBorder="1" applyAlignment="1">
      <alignment vertical="center"/>
    </xf>
    <xf numFmtId="43" fontId="25" fillId="0" borderId="0" xfId="484" applyFont="1" applyFill="1" applyBorder="1" applyAlignment="1">
      <alignment vertical="center"/>
    </xf>
    <xf numFmtId="165" fontId="17" fillId="0" borderId="0" xfId="484" applyNumberFormat="1" applyFont="1" applyFill="1" applyBorder="1" applyAlignment="1">
      <alignment vertical="center"/>
    </xf>
    <xf numFmtId="165" fontId="17" fillId="0" borderId="0" xfId="487" applyNumberFormat="1" applyFont="1" applyAlignment="1">
      <alignment vertical="center"/>
    </xf>
    <xf numFmtId="0" fontId="17" fillId="0" borderId="0" xfId="487" applyFont="1" applyAlignment="1">
      <alignment horizontal="center"/>
    </xf>
    <xf numFmtId="165" fontId="17" fillId="0" borderId="0" xfId="487" applyNumberFormat="1" applyFont="1"/>
    <xf numFmtId="0" fontId="20" fillId="0" borderId="0" xfId="487" applyFont="1" applyAlignment="1">
      <alignment vertical="center"/>
    </xf>
    <xf numFmtId="0" fontId="23" fillId="56" borderId="15" xfId="487" applyFont="1" applyFill="1" applyBorder="1" applyAlignment="1">
      <alignment horizontal="center" vertical="center"/>
    </xf>
    <xf numFmtId="165" fontId="23" fillId="56" borderId="16" xfId="484" applyNumberFormat="1" applyFont="1" applyFill="1" applyBorder="1" applyAlignment="1">
      <alignment vertical="center"/>
    </xf>
    <xf numFmtId="43" fontId="23" fillId="56" borderId="16" xfId="484" applyFont="1" applyFill="1" applyBorder="1" applyAlignment="1">
      <alignment vertical="center"/>
    </xf>
    <xf numFmtId="43" fontId="23" fillId="56" borderId="17" xfId="484" applyFont="1" applyFill="1" applyBorder="1" applyAlignment="1">
      <alignment vertical="center"/>
    </xf>
    <xf numFmtId="0" fontId="23" fillId="56" borderId="20" xfId="487" applyFont="1" applyFill="1" applyBorder="1" applyAlignment="1">
      <alignment horizontal="center" vertical="center"/>
    </xf>
    <xf numFmtId="165" fontId="23" fillId="56" borderId="21" xfId="484" applyNumberFormat="1" applyFont="1" applyFill="1" applyBorder="1" applyAlignment="1">
      <alignment vertical="center"/>
    </xf>
    <xf numFmtId="43" fontId="23" fillId="56" borderId="21" xfId="484" applyFont="1" applyFill="1" applyBorder="1" applyAlignment="1">
      <alignment vertical="center"/>
    </xf>
    <xf numFmtId="43" fontId="23" fillId="56" borderId="22" xfId="484" applyFont="1" applyFill="1" applyBorder="1" applyAlignment="1">
      <alignment vertical="center"/>
    </xf>
    <xf numFmtId="0" fontId="18" fillId="0" borderId="0" xfId="483" applyFont="1" applyAlignment="1">
      <alignment horizontal="center" vertical="center" wrapText="1"/>
    </xf>
    <xf numFmtId="43" fontId="17" fillId="0" borderId="0" xfId="489" applyFont="1" applyAlignment="1">
      <alignment vertical="center" wrapText="1"/>
    </xf>
    <xf numFmtId="0" fontId="18" fillId="0" borderId="0" xfId="483" applyFont="1" applyAlignment="1">
      <alignment horizontal="center" vertical="center" wrapText="1"/>
    </xf>
    <xf numFmtId="169" fontId="75" fillId="0" borderId="16" xfId="490" applyNumberFormat="1" applyFont="1" applyFill="1" applyBorder="1" applyAlignment="1">
      <alignment horizontal="center" vertical="center" wrapText="1"/>
    </xf>
    <xf numFmtId="43" fontId="24" fillId="0" borderId="0" xfId="484" applyFont="1" applyFill="1" applyBorder="1" applyAlignment="1">
      <alignment vertical="center"/>
    </xf>
    <xf numFmtId="0" fontId="17" fillId="0" borderId="0" xfId="487" applyFont="1" applyAlignment="1">
      <alignment horizontal="left" vertical="center" wrapText="1"/>
    </xf>
    <xf numFmtId="0" fontId="17" fillId="0" borderId="0" xfId="487" applyFont="1" applyFill="1" applyBorder="1" applyAlignment="1">
      <alignment horizontal="left" vertical="center" wrapText="1"/>
    </xf>
    <xf numFmtId="0" fontId="17" fillId="0" borderId="0" xfId="487" applyFont="1" applyAlignment="1">
      <alignment vertical="center" wrapText="1"/>
    </xf>
    <xf numFmtId="0" fontId="18" fillId="0" borderId="0" xfId="483" applyFont="1" applyAlignment="1">
      <alignment horizontal="center" vertical="center" wrapText="1"/>
    </xf>
    <xf numFmtId="0" fontId="17" fillId="0" borderId="15" xfId="491" applyFont="1" applyBorder="1" applyAlignment="1">
      <alignment horizontal="center" vertical="center" wrapText="1"/>
    </xf>
    <xf numFmtId="0" fontId="17" fillId="0" borderId="16" xfId="491" applyFont="1" applyBorder="1" applyAlignment="1">
      <alignment horizontal="right" vertical="center" wrapText="1"/>
    </xf>
    <xf numFmtId="49" fontId="17" fillId="0" borderId="16" xfId="491" applyNumberFormat="1" applyFont="1" applyBorder="1" applyAlignment="1">
      <alignment horizontal="center" vertical="center" wrapText="1"/>
    </xf>
    <xf numFmtId="0" fontId="17" fillId="0" borderId="16" xfId="491" applyFont="1" applyBorder="1" applyAlignment="1">
      <alignment horizontal="left" vertical="center" wrapText="1"/>
    </xf>
    <xf numFmtId="0" fontId="17" fillId="0" borderId="37" xfId="491" applyFont="1" applyBorder="1" applyAlignment="1">
      <alignment horizontal="right" vertical="center" wrapText="1"/>
    </xf>
    <xf numFmtId="49" fontId="17" fillId="0" borderId="37" xfId="491" applyNumberFormat="1" applyFont="1" applyBorder="1" applyAlignment="1">
      <alignment horizontal="center" vertical="center" wrapText="1"/>
    </xf>
    <xf numFmtId="49" fontId="17" fillId="0" borderId="37" xfId="491" applyNumberFormat="1" applyFont="1" applyBorder="1" applyAlignment="1">
      <alignment horizontal="left" vertical="center" wrapText="1"/>
    </xf>
    <xf numFmtId="0" fontId="17" fillId="0" borderId="36" xfId="491" applyFont="1" applyBorder="1" applyAlignment="1">
      <alignment horizontal="center" vertical="center" wrapText="1"/>
    </xf>
    <xf numFmtId="49" fontId="17" fillId="0" borderId="38" xfId="491" applyNumberFormat="1" applyFont="1" applyBorder="1" applyAlignment="1">
      <alignment horizontal="left" vertical="center" wrapText="1"/>
    </xf>
    <xf numFmtId="0" fontId="17" fillId="0" borderId="39" xfId="491" applyFont="1" applyBorder="1" applyAlignment="1">
      <alignment horizontal="center" vertical="center" wrapText="1"/>
    </xf>
    <xf numFmtId="0" fontId="17" fillId="0" borderId="40" xfId="491" applyFont="1" applyBorder="1" applyAlignment="1">
      <alignment horizontal="right" vertical="center" wrapText="1"/>
    </xf>
    <xf numFmtId="49" fontId="17" fillId="0" borderId="40" xfId="491" applyNumberFormat="1" applyFont="1" applyBorder="1" applyAlignment="1">
      <alignment horizontal="center" vertical="center" wrapText="1"/>
    </xf>
    <xf numFmtId="49" fontId="17" fillId="0" borderId="16" xfId="491" applyNumberFormat="1" applyFont="1" applyBorder="1" applyAlignment="1">
      <alignment horizontal="left" vertical="center" wrapText="1"/>
    </xf>
    <xf numFmtId="49" fontId="17" fillId="0" borderId="14" xfId="491" applyNumberFormat="1" applyFont="1" applyBorder="1" applyAlignment="1">
      <alignment horizontal="center" vertical="center" wrapText="1"/>
    </xf>
    <xf numFmtId="49" fontId="17" fillId="0" borderId="14" xfId="491" applyNumberFormat="1" applyFont="1" applyBorder="1" applyAlignment="1">
      <alignment horizontal="left" vertical="center" wrapText="1"/>
    </xf>
    <xf numFmtId="43" fontId="0" fillId="0" borderId="17" xfId="484" applyFont="1" applyBorder="1"/>
    <xf numFmtId="0" fontId="17" fillId="0" borderId="0" xfId="487" applyFont="1" applyAlignment="1">
      <alignment horizontal="left" vertical="center" wrapText="1" indent="2"/>
    </xf>
    <xf numFmtId="0" fontId="17" fillId="0" borderId="0" xfId="487" applyFont="1" applyAlignment="1">
      <alignment horizontal="center" vertical="center" wrapText="1"/>
    </xf>
    <xf numFmtId="43" fontId="22" fillId="57" borderId="11" xfId="2" applyFont="1" applyFill="1" applyBorder="1" applyAlignment="1">
      <alignment horizontal="center" vertical="center" wrapText="1"/>
    </xf>
    <xf numFmtId="43" fontId="22" fillId="57" borderId="12" xfId="2" applyFont="1" applyFill="1" applyBorder="1" applyAlignment="1">
      <alignment horizontal="center" vertical="center" wrapText="1"/>
    </xf>
    <xf numFmtId="49" fontId="18" fillId="57" borderId="10" xfId="1" applyNumberFormat="1" applyFont="1" applyFill="1" applyBorder="1" applyAlignment="1">
      <alignment horizontal="center" vertical="center" wrapText="1"/>
    </xf>
    <xf numFmtId="49" fontId="18" fillId="57" borderId="15" xfId="1" applyNumberFormat="1" applyFont="1" applyFill="1" applyBorder="1" applyAlignment="1">
      <alignment horizontal="center" vertical="center" wrapText="1"/>
    </xf>
    <xf numFmtId="49" fontId="18" fillId="57" borderId="11" xfId="1" applyNumberFormat="1" applyFont="1" applyFill="1" applyBorder="1" applyAlignment="1">
      <alignment horizontal="center" vertical="center" wrapText="1"/>
    </xf>
    <xf numFmtId="49" fontId="18" fillId="57" borderId="16" xfId="1" applyNumberFormat="1" applyFont="1" applyFill="1" applyBorder="1" applyAlignment="1">
      <alignment horizontal="center" vertical="center" wrapText="1"/>
    </xf>
    <xf numFmtId="49" fontId="22" fillId="57" borderId="11" xfId="1" applyNumberFormat="1" applyFont="1" applyFill="1" applyBorder="1" applyAlignment="1">
      <alignment horizontal="center" vertical="center" wrapText="1"/>
    </xf>
    <xf numFmtId="49" fontId="22" fillId="57" borderId="16" xfId="1" applyNumberFormat="1" applyFont="1" applyFill="1" applyBorder="1" applyAlignment="1">
      <alignment horizontal="center" vertical="center" wrapText="1"/>
    </xf>
    <xf numFmtId="43" fontId="22" fillId="57" borderId="11" xfId="2" applyFont="1" applyFill="1" applyBorder="1" applyAlignment="1">
      <alignment horizontal="center" vertical="center"/>
    </xf>
    <xf numFmtId="0" fontId="25" fillId="0" borderId="16" xfId="487" applyFont="1" applyBorder="1" applyAlignment="1">
      <alignment horizontal="left" vertical="center"/>
    </xf>
    <xf numFmtId="49" fontId="25" fillId="0" borderId="16" xfId="0" applyNumberFormat="1" applyFont="1" applyBorder="1" applyAlignment="1">
      <alignment horizontal="left" vertical="center" wrapText="1"/>
    </xf>
    <xf numFmtId="0" fontId="23" fillId="57" borderId="16" xfId="1" applyFont="1" applyFill="1" applyBorder="1" applyAlignment="1">
      <alignment horizontal="left" vertical="center"/>
    </xf>
    <xf numFmtId="0" fontId="17" fillId="0" borderId="19" xfId="487" applyFont="1" applyBorder="1" applyAlignment="1">
      <alignment horizontal="center" vertical="center"/>
    </xf>
    <xf numFmtId="0" fontId="17" fillId="0" borderId="18" xfId="487" applyFont="1" applyBorder="1" applyAlignment="1">
      <alignment horizontal="center" vertical="center"/>
    </xf>
    <xf numFmtId="49" fontId="25" fillId="0" borderId="19" xfId="0" applyNumberFormat="1" applyFont="1" applyBorder="1" applyAlignment="1">
      <alignment horizontal="left" vertical="center" wrapText="1"/>
    </xf>
    <xf numFmtId="49" fontId="25" fillId="0" borderId="18" xfId="0" applyNumberFormat="1" applyFont="1" applyBorder="1" applyAlignment="1">
      <alignment horizontal="left" vertical="center" wrapText="1"/>
    </xf>
    <xf numFmtId="0" fontId="23" fillId="56" borderId="16" xfId="487" applyFont="1" applyFill="1" applyBorder="1" applyAlignment="1">
      <alignment horizontal="left" vertical="center"/>
    </xf>
    <xf numFmtId="0" fontId="23" fillId="56" borderId="21" xfId="487" applyFont="1" applyFill="1" applyBorder="1" applyAlignment="1">
      <alignment horizontal="center" vertical="center"/>
    </xf>
    <xf numFmtId="0" fontId="20" fillId="0" borderId="0" xfId="350" applyFont="1" applyAlignment="1">
      <alignment horizontal="center" vertical="center"/>
    </xf>
    <xf numFmtId="0" fontId="21" fillId="0" borderId="0" xfId="350" applyFont="1" applyAlignment="1">
      <alignment horizontal="center" vertical="center" wrapText="1"/>
    </xf>
    <xf numFmtId="0" fontId="25" fillId="0" borderId="16" xfId="0" applyFont="1" applyBorder="1" applyAlignment="1">
      <alignment horizontal="left" vertical="center"/>
    </xf>
    <xf numFmtId="43" fontId="20" fillId="0" borderId="0" xfId="218" applyFont="1" applyAlignment="1">
      <alignment horizontal="center"/>
    </xf>
    <xf numFmtId="43" fontId="21" fillId="0" borderId="0" xfId="218" applyFont="1" applyFill="1" applyAlignment="1">
      <alignment horizontal="center" vertical="center" wrapText="1"/>
    </xf>
    <xf numFmtId="43" fontId="23" fillId="56" borderId="19" xfId="218" applyFont="1" applyFill="1" applyBorder="1" applyAlignment="1">
      <alignment horizontal="center" vertical="center"/>
    </xf>
    <xf numFmtId="43" fontId="23" fillId="56" borderId="18" xfId="218" applyFont="1" applyFill="1" applyBorder="1" applyAlignment="1">
      <alignment horizontal="center" vertical="center"/>
    </xf>
    <xf numFmtId="0" fontId="18" fillId="0" borderId="0" xfId="485" applyFont="1" applyAlignment="1">
      <alignment horizontal="left" vertical="top" wrapText="1"/>
    </xf>
    <xf numFmtId="0" fontId="23" fillId="56" borderId="20" xfId="482" applyFont="1" applyFill="1" applyBorder="1" applyAlignment="1">
      <alignment horizontal="center" vertical="center" wrapText="1"/>
    </xf>
    <xf numFmtId="0" fontId="23" fillId="56" borderId="34" xfId="482" applyFont="1" applyFill="1" applyBorder="1" applyAlignment="1">
      <alignment horizontal="center" vertical="center" wrapText="1"/>
    </xf>
    <xf numFmtId="43" fontId="22" fillId="56" borderId="11" xfId="2" applyFont="1" applyFill="1" applyBorder="1" applyAlignment="1">
      <alignment horizontal="center" vertical="center"/>
    </xf>
    <xf numFmtId="43" fontId="22" fillId="56" borderId="12" xfId="2" applyFont="1" applyFill="1" applyBorder="1" applyAlignment="1">
      <alignment horizontal="center" vertical="center"/>
    </xf>
    <xf numFmtId="49" fontId="18" fillId="56" borderId="10" xfId="350" applyNumberFormat="1" applyFont="1" applyFill="1" applyBorder="1" applyAlignment="1">
      <alignment horizontal="center" vertical="center" wrapText="1"/>
    </xf>
    <xf numFmtId="49" fontId="18" fillId="56" borderId="13" xfId="350" applyNumberFormat="1" applyFont="1" applyFill="1" applyBorder="1" applyAlignment="1">
      <alignment horizontal="center" vertical="center" wrapText="1"/>
    </xf>
    <xf numFmtId="49" fontId="22" fillId="56" borderId="11" xfId="350" applyNumberFormat="1" applyFont="1" applyFill="1" applyBorder="1" applyAlignment="1">
      <alignment horizontal="center" vertical="center" wrapText="1"/>
    </xf>
    <xf numFmtId="49" fontId="22" fillId="56" borderId="14" xfId="350" applyNumberFormat="1" applyFont="1" applyFill="1" applyBorder="1" applyAlignment="1">
      <alignment horizontal="center" vertical="center" wrapText="1"/>
    </xf>
    <xf numFmtId="43" fontId="22" fillId="56" borderId="11" xfId="2" applyFont="1" applyFill="1" applyBorder="1" applyAlignment="1">
      <alignment horizontal="center" vertical="center" wrapText="1"/>
    </xf>
    <xf numFmtId="0" fontId="25" fillId="0" borderId="15" xfId="483" applyFont="1" applyBorder="1" applyAlignment="1">
      <alignment horizontal="left" vertical="center" wrapText="1"/>
    </xf>
    <xf numFmtId="0" fontId="25" fillId="0" borderId="16" xfId="483" applyFont="1" applyBorder="1" applyAlignment="1">
      <alignment horizontal="left" vertical="center" wrapText="1"/>
    </xf>
    <xf numFmtId="0" fontId="25" fillId="56" borderId="20" xfId="483" applyFont="1" applyFill="1" applyBorder="1" applyAlignment="1">
      <alignment horizontal="center" vertical="center" wrapText="1"/>
    </xf>
    <xf numFmtId="0" fontId="25" fillId="56" borderId="21" xfId="483" applyFont="1" applyFill="1" applyBorder="1" applyAlignment="1">
      <alignment horizontal="center" vertical="center" wrapText="1"/>
    </xf>
    <xf numFmtId="0" fontId="69" fillId="0" borderId="0" xfId="483" applyFont="1" applyAlignment="1">
      <alignment horizontal="center" vertical="center" wrapText="1"/>
    </xf>
    <xf numFmtId="0" fontId="71" fillId="0" borderId="0" xfId="483" applyFont="1" applyAlignment="1">
      <alignment horizontal="center" vertical="center" wrapText="1"/>
    </xf>
    <xf numFmtId="0" fontId="71" fillId="0" borderId="35" xfId="483" applyFont="1" applyBorder="1" applyAlignment="1">
      <alignment horizontal="center" vertical="center" wrapText="1"/>
    </xf>
    <xf numFmtId="0" fontId="18" fillId="56" borderId="11" xfId="483" applyFont="1" applyFill="1" applyBorder="1" applyAlignment="1">
      <alignment horizontal="center" vertical="center" wrapText="1"/>
    </xf>
    <xf numFmtId="0" fontId="20" fillId="0" borderId="0" xfId="483" applyFont="1" applyAlignment="1">
      <alignment horizontal="center" vertical="center" wrapText="1"/>
    </xf>
    <xf numFmtId="0" fontId="21" fillId="0" borderId="0" xfId="483" applyFont="1" applyAlignment="1">
      <alignment horizontal="center" vertical="center" wrapText="1"/>
    </xf>
    <xf numFmtId="0" fontId="18" fillId="0" borderId="0" xfId="483" applyFont="1" applyAlignment="1">
      <alignment horizontal="center" vertical="center" wrapText="1"/>
    </xf>
  </cellXfs>
  <cellStyles count="492">
    <cellStyle name="20% - Accent1 2" xfId="3"/>
    <cellStyle name="20% - Accent1 2 2" xfId="4"/>
    <cellStyle name="20% - Accent1 2 2 2" xfId="5"/>
    <cellStyle name="20% - Accent1 2 3" xfId="6"/>
    <cellStyle name="20% - Accent1 2 4" xfId="7"/>
    <cellStyle name="20% - Accent1 3" xfId="8"/>
    <cellStyle name="20% - Accent1 3 2" xfId="9"/>
    <cellStyle name="20% - Accent1 3 3" xfId="10"/>
    <cellStyle name="20% - Accent1 4" xfId="11"/>
    <cellStyle name="20% - Accent1 4 2" xfId="12"/>
    <cellStyle name="20% - Accent1 4 3" xfId="13"/>
    <cellStyle name="20% - Accent1 5" xfId="14"/>
    <cellStyle name="20% - Accent1 5 2" xfId="15"/>
    <cellStyle name="20% - Accent1 5 3" xfId="16"/>
    <cellStyle name="20% - Accent1 6" xfId="17"/>
    <cellStyle name="20% - Accent1 6 2" xfId="18"/>
    <cellStyle name="20% - Accent1 6 3" xfId="19"/>
    <cellStyle name="20% - Accent1 7" xfId="20"/>
    <cellStyle name="20% - Accent1 7 2" xfId="21"/>
    <cellStyle name="20% - Accent1 7 3" xfId="22"/>
    <cellStyle name="20% - Accent1 8" xfId="23"/>
    <cellStyle name="20% - Accent1 9" xfId="24"/>
    <cellStyle name="20% - Accent2 2" xfId="25"/>
    <cellStyle name="20% - Accent2 2 2" xfId="26"/>
    <cellStyle name="20% - Accent2 2 2 2" xfId="27"/>
    <cellStyle name="20% - Accent2 2 3" xfId="28"/>
    <cellStyle name="20% - Accent2 2 4" xfId="29"/>
    <cellStyle name="20% - Accent2 3" xfId="30"/>
    <cellStyle name="20% - Accent2 3 2" xfId="31"/>
    <cellStyle name="20% - Accent2 3 3" xfId="32"/>
    <cellStyle name="20% - Accent2 4" xfId="33"/>
    <cellStyle name="20% - Accent2 4 2" xfId="34"/>
    <cellStyle name="20% - Accent2 4 3" xfId="35"/>
    <cellStyle name="20% - Accent2 5" xfId="36"/>
    <cellStyle name="20% - Accent2 5 2" xfId="37"/>
    <cellStyle name="20% - Accent2 5 3" xfId="38"/>
    <cellStyle name="20% - Accent2 6" xfId="39"/>
    <cellStyle name="20% - Accent2 6 2" xfId="40"/>
    <cellStyle name="20% - Accent2 6 3" xfId="41"/>
    <cellStyle name="20% - Accent2 7" xfId="42"/>
    <cellStyle name="20% - Accent2 7 2" xfId="43"/>
    <cellStyle name="20% - Accent2 7 3" xfId="44"/>
    <cellStyle name="20% - Accent2 8" xfId="45"/>
    <cellStyle name="20% - Accent2 9" xfId="46"/>
    <cellStyle name="20% - Accent3 2" xfId="47"/>
    <cellStyle name="20% - Accent3 2 2" xfId="48"/>
    <cellStyle name="20% - Accent3 2 2 2" xfId="49"/>
    <cellStyle name="20% - Accent3 2 3" xfId="50"/>
    <cellStyle name="20% - Accent3 2 4" xfId="51"/>
    <cellStyle name="20% - Accent3 3" xfId="52"/>
    <cellStyle name="20% - Accent3 3 2" xfId="53"/>
    <cellStyle name="20% - Accent3 3 3" xfId="54"/>
    <cellStyle name="20% - Accent3 4" xfId="55"/>
    <cellStyle name="20% - Accent3 4 2" xfId="56"/>
    <cellStyle name="20% - Accent3 4 3" xfId="57"/>
    <cellStyle name="20% - Accent3 5" xfId="58"/>
    <cellStyle name="20% - Accent3 5 2" xfId="59"/>
    <cellStyle name="20% - Accent3 5 3" xfId="60"/>
    <cellStyle name="20% - Accent3 6" xfId="61"/>
    <cellStyle name="20% - Accent3 6 2" xfId="62"/>
    <cellStyle name="20% - Accent3 6 3" xfId="63"/>
    <cellStyle name="20% - Accent3 7" xfId="64"/>
    <cellStyle name="20% - Accent3 7 2" xfId="65"/>
    <cellStyle name="20% - Accent3 7 3" xfId="66"/>
    <cellStyle name="20% - Accent3 8" xfId="67"/>
    <cellStyle name="20% - Accent3 9" xfId="68"/>
    <cellStyle name="20% - Accent4 2" xfId="69"/>
    <cellStyle name="20% - Accent4 2 2" xfId="70"/>
    <cellStyle name="20% - Accent4 2 2 2" xfId="71"/>
    <cellStyle name="20% - Accent4 2 3" xfId="72"/>
    <cellStyle name="20% - Accent4 2 4" xfId="73"/>
    <cellStyle name="20% - Accent4 3" xfId="74"/>
    <cellStyle name="20% - Accent4 3 2" xfId="75"/>
    <cellStyle name="20% - Accent4 3 3" xfId="76"/>
    <cellStyle name="20% - Accent4 4" xfId="77"/>
    <cellStyle name="20% - Accent4 4 2" xfId="78"/>
    <cellStyle name="20% - Accent4 4 3" xfId="79"/>
    <cellStyle name="20% - Accent4 5" xfId="80"/>
    <cellStyle name="20% - Accent4 5 2" xfId="81"/>
    <cellStyle name="20% - Accent4 5 3" xfId="82"/>
    <cellStyle name="20% - Accent4 6" xfId="83"/>
    <cellStyle name="20% - Accent4 6 2" xfId="84"/>
    <cellStyle name="20% - Accent4 6 3" xfId="85"/>
    <cellStyle name="20% - Accent4 7" xfId="86"/>
    <cellStyle name="20% - Accent4 7 2" xfId="87"/>
    <cellStyle name="20% - Accent4 7 3" xfId="88"/>
    <cellStyle name="20% - Accent4 8" xfId="89"/>
    <cellStyle name="20% - Accent4 9" xfId="90"/>
    <cellStyle name="20% - Accent5 2" xfId="91"/>
    <cellStyle name="20% - Accent5 2 2" xfId="92"/>
    <cellStyle name="20% - Accent5 2 3" xfId="93"/>
    <cellStyle name="20% - Accent5 3" xfId="94"/>
    <cellStyle name="20% - Accent5 4" xfId="95"/>
    <cellStyle name="20% - Accent6 2" xfId="96"/>
    <cellStyle name="20% - Accent6 2 2" xfId="97"/>
    <cellStyle name="20% - Accent6 2 3" xfId="98"/>
    <cellStyle name="20% - Accent6 3" xfId="99"/>
    <cellStyle name="20% - Accent6 4" xfId="100"/>
    <cellStyle name="20% - Акцент1" xfId="101"/>
    <cellStyle name="20% - Акцент2" xfId="102"/>
    <cellStyle name="20% - Акцент3" xfId="103"/>
    <cellStyle name="20% - Акцент4" xfId="104"/>
    <cellStyle name="20% - Акцент5" xfId="105"/>
    <cellStyle name="20% - Акцент6" xfId="106"/>
    <cellStyle name="40% - Accent1 2" xfId="107"/>
    <cellStyle name="40% - Accent1 2 2" xfId="108"/>
    <cellStyle name="40% - Accent1 2 3" xfId="109"/>
    <cellStyle name="40% - Accent1 3" xfId="110"/>
    <cellStyle name="40% - Accent1 4" xfId="111"/>
    <cellStyle name="40% - Accent2 2" xfId="112"/>
    <cellStyle name="40% - Accent2 2 2" xfId="113"/>
    <cellStyle name="40% - Accent2 2 3" xfId="114"/>
    <cellStyle name="40% - Accent2 3" xfId="115"/>
    <cellStyle name="40% - Accent2 4" xfId="116"/>
    <cellStyle name="40% - Accent3 2" xfId="117"/>
    <cellStyle name="40% - Accent3 2 2" xfId="118"/>
    <cellStyle name="40% - Accent3 2 2 2" xfId="119"/>
    <cellStyle name="40% - Accent3 2 3" xfId="120"/>
    <cellStyle name="40% - Accent3 2 4" xfId="121"/>
    <cellStyle name="40% - Accent3 3" xfId="122"/>
    <cellStyle name="40% - Accent3 3 2" xfId="123"/>
    <cellStyle name="40% - Accent3 3 3" xfId="124"/>
    <cellStyle name="40% - Accent3 4" xfId="125"/>
    <cellStyle name="40% - Accent3 4 2" xfId="126"/>
    <cellStyle name="40% - Accent3 4 3" xfId="127"/>
    <cellStyle name="40% - Accent3 5" xfId="128"/>
    <cellStyle name="40% - Accent3 5 2" xfId="129"/>
    <cellStyle name="40% - Accent3 5 3" xfId="130"/>
    <cellStyle name="40% - Accent3 6" xfId="131"/>
    <cellStyle name="40% - Accent3 6 2" xfId="132"/>
    <cellStyle name="40% - Accent3 6 3" xfId="133"/>
    <cellStyle name="40% - Accent3 7" xfId="134"/>
    <cellStyle name="40% - Accent3 7 2" xfId="135"/>
    <cellStyle name="40% - Accent3 7 3" xfId="136"/>
    <cellStyle name="40% - Accent3 8" xfId="137"/>
    <cellStyle name="40% - Accent3 9" xfId="138"/>
    <cellStyle name="40% - Accent4 2" xfId="139"/>
    <cellStyle name="40% - Accent4 2 2" xfId="140"/>
    <cellStyle name="40% - Accent4 2 3" xfId="141"/>
    <cellStyle name="40% - Accent4 3" xfId="142"/>
    <cellStyle name="40% - Accent4 4" xfId="143"/>
    <cellStyle name="40% - Accent5 2" xfId="144"/>
    <cellStyle name="40% - Accent5 2 2" xfId="145"/>
    <cellStyle name="40% - Accent5 2 3" xfId="146"/>
    <cellStyle name="40% - Accent5 3" xfId="147"/>
    <cellStyle name="40% - Accent5 4" xfId="148"/>
    <cellStyle name="40% - Accent6 2" xfId="149"/>
    <cellStyle name="40% - Accent6 2 2" xfId="150"/>
    <cellStyle name="40% - Accent6 2 3" xfId="151"/>
    <cellStyle name="40% - Accent6 3" xfId="152"/>
    <cellStyle name="40% - Accent6 4" xfId="153"/>
    <cellStyle name="40% - Акцент1" xfId="154"/>
    <cellStyle name="40% - Акцент2" xfId="155"/>
    <cellStyle name="40% - Акцент3" xfId="156"/>
    <cellStyle name="40% - Акцент4" xfId="157"/>
    <cellStyle name="40% - Акцент5" xfId="158"/>
    <cellStyle name="40% - Акцент6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2 2" xfId="165"/>
    <cellStyle name="60% - Accent3 3" xfId="166"/>
    <cellStyle name="60% - Accent3 4" xfId="167"/>
    <cellStyle name="60% - Accent3 5" xfId="168"/>
    <cellStyle name="60% - Accent3 6" xfId="169"/>
    <cellStyle name="60% - Accent3 7" xfId="170"/>
    <cellStyle name="60% - Accent3 8" xfId="171"/>
    <cellStyle name="60% - Accent4 2" xfId="172"/>
    <cellStyle name="60% - Accent4 2 2" xfId="173"/>
    <cellStyle name="60% - Accent4 3" xfId="174"/>
    <cellStyle name="60% - Accent4 4" xfId="175"/>
    <cellStyle name="60% - Accent4 5" xfId="176"/>
    <cellStyle name="60% - Accent4 6" xfId="177"/>
    <cellStyle name="60% - Accent4 7" xfId="178"/>
    <cellStyle name="60% - Accent4 8" xfId="179"/>
    <cellStyle name="60% - Accent5 2" xfId="180"/>
    <cellStyle name="60% - Accent5 3" xfId="181"/>
    <cellStyle name="60% - Accent6 2" xfId="182"/>
    <cellStyle name="60% - Accent6 2 2" xfId="183"/>
    <cellStyle name="60% - Accent6 3" xfId="184"/>
    <cellStyle name="60% - Accent6 4" xfId="185"/>
    <cellStyle name="60% - Accent6 5" xfId="186"/>
    <cellStyle name="60% - Accent6 6" xfId="187"/>
    <cellStyle name="60% - Accent6 7" xfId="188"/>
    <cellStyle name="60% - Accent6 8" xfId="189"/>
    <cellStyle name="60% - Акцент1" xfId="190"/>
    <cellStyle name="60% - Акцент2" xfId="191"/>
    <cellStyle name="60% - Акцент3" xfId="192"/>
    <cellStyle name="60% - Акцент4" xfId="193"/>
    <cellStyle name="60% - Акцент5" xfId="194"/>
    <cellStyle name="60% - Акцент6" xfId="195"/>
    <cellStyle name="Accent1 2" xfId="196"/>
    <cellStyle name="Accent1 3" xfId="197"/>
    <cellStyle name="Accent2 2" xfId="198"/>
    <cellStyle name="Accent2 3" xfId="199"/>
    <cellStyle name="Accent3 2" xfId="200"/>
    <cellStyle name="Accent3 3" xfId="201"/>
    <cellStyle name="Accent4 2" xfId="202"/>
    <cellStyle name="Accent4 3" xfId="203"/>
    <cellStyle name="Accent5 2" xfId="204"/>
    <cellStyle name="Accent5 3" xfId="205"/>
    <cellStyle name="Accent6 2" xfId="206"/>
    <cellStyle name="Accent6 3" xfId="207"/>
    <cellStyle name="Bad 2" xfId="208"/>
    <cellStyle name="Bad 3" xfId="209"/>
    <cellStyle name="Calculation 2" xfId="210"/>
    <cellStyle name="Calculation 3" xfId="211"/>
    <cellStyle name="Check Cell 2" xfId="212"/>
    <cellStyle name="Check Cell 3" xfId="213"/>
    <cellStyle name="Comma" xfId="489" builtinId="3"/>
    <cellStyle name="Comma 10" xfId="214"/>
    <cellStyle name="Comma 11" xfId="215"/>
    <cellStyle name="Comma 11 2" xfId="216"/>
    <cellStyle name="Comma 12" xfId="217"/>
    <cellStyle name="Comma 12 2" xfId="218"/>
    <cellStyle name="Comma 12 3" xfId="219"/>
    <cellStyle name="Comma 13" xfId="220"/>
    <cellStyle name="Comma 13 2" xfId="221"/>
    <cellStyle name="Comma 14" xfId="222"/>
    <cellStyle name="Comma 14 2" xfId="223"/>
    <cellStyle name="Comma 15" xfId="224"/>
    <cellStyle name="Comma 15 2" xfId="225"/>
    <cellStyle name="Comma 16" xfId="226"/>
    <cellStyle name="Comma 16 2" xfId="227"/>
    <cellStyle name="Comma 17" xfId="228"/>
    <cellStyle name="Comma 18" xfId="484"/>
    <cellStyle name="Comma 2" xfId="229"/>
    <cellStyle name="Comma 2 2" xfId="2"/>
    <cellStyle name="Comma 2 2 2" xfId="230"/>
    <cellStyle name="Comma 2 2 3" xfId="488"/>
    <cellStyle name="Comma 2 3" xfId="231"/>
    <cellStyle name="Comma 2 4" xfId="232"/>
    <cellStyle name="Comma 2 5" xfId="233"/>
    <cellStyle name="Comma 2 5 2" xfId="234"/>
    <cellStyle name="Comma 2 5 3" xfId="235"/>
    <cellStyle name="Comma 2 6" xfId="236"/>
    <cellStyle name="Comma 2 7" xfId="237"/>
    <cellStyle name="Comma 3" xfId="238"/>
    <cellStyle name="Comma 3 2" xfId="239"/>
    <cellStyle name="Comma 3 3" xfId="240"/>
    <cellStyle name="Comma 3 4" xfId="241"/>
    <cellStyle name="Comma 3 5" xfId="242"/>
    <cellStyle name="Comma 3 6" xfId="243"/>
    <cellStyle name="Comma 4" xfId="244"/>
    <cellStyle name="Comma 4 2" xfId="245"/>
    <cellStyle name="Comma 4 3" xfId="246"/>
    <cellStyle name="Comma 4 3 2" xfId="247"/>
    <cellStyle name="Comma 4 4" xfId="248"/>
    <cellStyle name="Comma 5" xfId="249"/>
    <cellStyle name="Comma 5 2" xfId="250"/>
    <cellStyle name="Comma 5 3" xfId="251"/>
    <cellStyle name="Comma 5 4" xfId="252"/>
    <cellStyle name="Comma 6" xfId="253"/>
    <cellStyle name="Comma 6 2" xfId="254"/>
    <cellStyle name="Comma 6 3" xfId="255"/>
    <cellStyle name="Comma 6 4" xfId="256"/>
    <cellStyle name="Comma 7" xfId="257"/>
    <cellStyle name="Comma 7 2" xfId="258"/>
    <cellStyle name="Comma 7 2 2" xfId="259"/>
    <cellStyle name="Comma 8" xfId="260"/>
    <cellStyle name="Comma 8 2" xfId="261"/>
    <cellStyle name="Comma 8 3" xfId="262"/>
    <cellStyle name="Comma 8 3 2" xfId="263"/>
    <cellStyle name="Comma 9" xfId="264"/>
    <cellStyle name="Comma 9 2" xfId="265"/>
    <cellStyle name="Currency" xfId="490" builtinId="4"/>
    <cellStyle name="Currency 2" xfId="266"/>
    <cellStyle name="Currency 3" xfId="267"/>
    <cellStyle name="Currency 4" xfId="268"/>
    <cellStyle name="Currency 5" xfId="269"/>
    <cellStyle name="Currency 6" xfId="481"/>
    <cellStyle name="Explanatory Text 2" xfId="270"/>
    <cellStyle name="Explanatory Text 3" xfId="271"/>
    <cellStyle name="Good 2" xfId="272"/>
    <cellStyle name="Good 3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yperlink 2" xfId="282"/>
    <cellStyle name="Hyperlink 2 2" xfId="283"/>
    <cellStyle name="Input 2" xfId="284"/>
    <cellStyle name="Input 3" xfId="285"/>
    <cellStyle name="KPMG Heading 1" xfId="286"/>
    <cellStyle name="KPMG Heading 2" xfId="287"/>
    <cellStyle name="KPMG Heading 3" xfId="288"/>
    <cellStyle name="KPMG Heading 4" xfId="289"/>
    <cellStyle name="KPMG Normal" xfId="290"/>
    <cellStyle name="KPMG Normal Text" xfId="291"/>
    <cellStyle name="KPMG Normal_123" xfId="292"/>
    <cellStyle name="Linked Cell 2" xfId="293"/>
    <cellStyle name="Linked Cell 3" xfId="294"/>
    <cellStyle name="Neutral 2" xfId="295"/>
    <cellStyle name="Neutral 3" xfId="296"/>
    <cellStyle name="Normal" xfId="0" builtinId="0"/>
    <cellStyle name="Normal 10" xfId="297"/>
    <cellStyle name="Normal 11" xfId="298"/>
    <cellStyle name="Normal 12" xfId="299"/>
    <cellStyle name="Normal 13" xfId="300"/>
    <cellStyle name="Normal 14" xfId="301"/>
    <cellStyle name="Normal 15" xfId="302"/>
    <cellStyle name="Normal 16" xfId="303"/>
    <cellStyle name="Normal 16 2" xfId="304"/>
    <cellStyle name="Normal 17" xfId="305"/>
    <cellStyle name="Normal 17 2" xfId="306"/>
    <cellStyle name="Normal 17 3" xfId="307"/>
    <cellStyle name="Normal 18" xfId="308"/>
    <cellStyle name="Normal 18 2" xfId="309"/>
    <cellStyle name="Normal 19" xfId="310"/>
    <cellStyle name="Normal 19 2" xfId="311"/>
    <cellStyle name="Normal 2" xfId="312"/>
    <cellStyle name="Normal 2 10" xfId="313"/>
    <cellStyle name="Normal 2 2" xfId="314"/>
    <cellStyle name="Normal 2 2 2" xfId="315"/>
    <cellStyle name="Normal 2 3" xfId="316"/>
    <cellStyle name="Normal 2 3 2" xfId="317"/>
    <cellStyle name="Normal 2 4" xfId="318"/>
    <cellStyle name="Normal 2 5" xfId="319"/>
    <cellStyle name="Normal 2 6" xfId="320"/>
    <cellStyle name="Normal 2 7" xfId="321"/>
    <cellStyle name="Normal 2 7 2" xfId="322"/>
    <cellStyle name="Normal 2 7 3" xfId="323"/>
    <cellStyle name="Normal 2 8" xfId="324"/>
    <cellStyle name="Normal 2 9" xfId="325"/>
    <cellStyle name="Normal 20" xfId="326"/>
    <cellStyle name="Normal 20 2" xfId="327"/>
    <cellStyle name="Normal 20 3" xfId="328"/>
    <cellStyle name="Normal 21" xfId="329"/>
    <cellStyle name="Normal 21 2" xfId="330"/>
    <cellStyle name="Normal 21 3" xfId="331"/>
    <cellStyle name="Normal 22" xfId="332"/>
    <cellStyle name="Normal 22 2" xfId="333"/>
    <cellStyle name="Normal 22 3" xfId="334"/>
    <cellStyle name="Normal 23" xfId="335"/>
    <cellStyle name="Normal 23 2" xfId="336"/>
    <cellStyle name="Normal 24" xfId="337"/>
    <cellStyle name="Normal 24 2" xfId="338"/>
    <cellStyle name="Normal 25" xfId="339"/>
    <cellStyle name="Normal 25 2" xfId="340"/>
    <cellStyle name="Normal 26" xfId="341"/>
    <cellStyle name="Normal 26 2" xfId="342"/>
    <cellStyle name="Normal 27" xfId="343"/>
    <cellStyle name="Normal 27 2" xfId="344"/>
    <cellStyle name="Normal 28" xfId="345"/>
    <cellStyle name="Normal 28 2" xfId="346"/>
    <cellStyle name="Normal 29" xfId="347"/>
    <cellStyle name="Normal 29 2" xfId="348"/>
    <cellStyle name="Normal 3" xfId="1"/>
    <cellStyle name="Normal 3 2" xfId="350"/>
    <cellStyle name="Normal 3 3" xfId="351"/>
    <cellStyle name="Normal 3 4" xfId="352"/>
    <cellStyle name="Normal 3 5" xfId="353"/>
    <cellStyle name="Normal 3 6" xfId="354"/>
    <cellStyle name="Normal 3 7" xfId="349"/>
    <cellStyle name="Normal 3 8" xfId="487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1 2" xfId="485"/>
    <cellStyle name="Normal 42" xfId="381"/>
    <cellStyle name="Normal 43" xfId="479"/>
    <cellStyle name="Normal 44" xfId="480"/>
    <cellStyle name="Normal 44 2" xfId="483"/>
    <cellStyle name="Normal 44 2 2" xfId="491"/>
    <cellStyle name="Normal 48" xfId="478"/>
    <cellStyle name="Normal 5" xfId="382"/>
    <cellStyle name="Normal 5 2" xfId="383"/>
    <cellStyle name="Normal 5 3" xfId="384"/>
    <cellStyle name="Normal 5 4" xfId="385"/>
    <cellStyle name="Normal 5 5" xfId="386"/>
    <cellStyle name="Normal 54" xfId="387"/>
    <cellStyle name="Normal 6" xfId="388"/>
    <cellStyle name="Normal 6 2" xfId="389"/>
    <cellStyle name="Normal 6 3" xfId="390"/>
    <cellStyle name="Normal 7" xfId="391"/>
    <cellStyle name="Normal 7 2" xfId="392"/>
    <cellStyle name="Normal 7 3" xfId="393"/>
    <cellStyle name="Normal 7 4" xfId="394"/>
    <cellStyle name="Normal 78" xfId="395"/>
    <cellStyle name="Normal 78 2" xfId="396"/>
    <cellStyle name="Normal 8" xfId="397"/>
    <cellStyle name="Normal 8 2" xfId="398"/>
    <cellStyle name="Normal 81" xfId="399"/>
    <cellStyle name="Normal 9" xfId="400"/>
    <cellStyle name="Normal 9 2" xfId="401"/>
    <cellStyle name="Normal_Hashvet-2004" xfId="486"/>
    <cellStyle name="Normal_Sheet1" xfId="482"/>
    <cellStyle name="Note 2" xfId="402"/>
    <cellStyle name="Note 2 2" xfId="403"/>
    <cellStyle name="Note 2 3" xfId="404"/>
    <cellStyle name="Note 3" xfId="405"/>
    <cellStyle name="Note 3 2" xfId="406"/>
    <cellStyle name="Note 3 3" xfId="407"/>
    <cellStyle name="Note 4" xfId="408"/>
    <cellStyle name="Note 4 2" xfId="409"/>
    <cellStyle name="Note 5" xfId="410"/>
    <cellStyle name="Note 5 2" xfId="411"/>
    <cellStyle name="Note 6" xfId="412"/>
    <cellStyle name="Note 6 2" xfId="413"/>
    <cellStyle name="Note 7" xfId="414"/>
    <cellStyle name="Note 7 2" xfId="415"/>
    <cellStyle name="Note 8" xfId="416"/>
    <cellStyle name="Output 2" xfId="417"/>
    <cellStyle name="Output 3" xfId="418"/>
    <cellStyle name="Percent 2" xfId="419"/>
    <cellStyle name="Percent 2 2" xfId="420"/>
    <cellStyle name="Percent 2 2 2" xfId="421"/>
    <cellStyle name="Percent 2 3" xfId="422"/>
    <cellStyle name="Percent 2 3 2" xfId="423"/>
    <cellStyle name="Percent 2 3 3" xfId="424"/>
    <cellStyle name="Percent 2 4" xfId="425"/>
    <cellStyle name="Percent 2 5" xfId="426"/>
    <cellStyle name="Percent 3" xfId="427"/>
    <cellStyle name="Percent 3 2" xfId="428"/>
    <cellStyle name="Percent 3 3" xfId="429"/>
    <cellStyle name="Percent 4" xfId="430"/>
    <cellStyle name="Percent 4 2" xfId="431"/>
    <cellStyle name="Percent 4 3" xfId="432"/>
    <cellStyle name="Percent 5" xfId="433"/>
    <cellStyle name="Percent 5 2" xfId="434"/>
    <cellStyle name="Percent 6" xfId="435"/>
    <cellStyle name="Percent 6 2" xfId="436"/>
    <cellStyle name="Percent 7" xfId="437"/>
    <cellStyle name="Percent 8" xfId="438"/>
    <cellStyle name="Style 1" xfId="439"/>
    <cellStyle name="Style 1 2" xfId="440"/>
    <cellStyle name="Title 2" xfId="441"/>
    <cellStyle name="Total 2" xfId="442"/>
    <cellStyle name="Total 3" xfId="443"/>
    <cellStyle name="Warning Text 2" xfId="444"/>
    <cellStyle name="Warning Text 3" xfId="445"/>
    <cellStyle name="Акцент1" xfId="446"/>
    <cellStyle name="Акцент2" xfId="447"/>
    <cellStyle name="Акцент3" xfId="448"/>
    <cellStyle name="Акцент4" xfId="449"/>
    <cellStyle name="Акцент5" xfId="450"/>
    <cellStyle name="Акцент6" xfId="451"/>
    <cellStyle name="Беззащитный" xfId="452"/>
    <cellStyle name="Ввод " xfId="453"/>
    <cellStyle name="Вывод" xfId="454"/>
    <cellStyle name="Вычисление" xfId="455"/>
    <cellStyle name="Заголовок 1" xfId="456"/>
    <cellStyle name="Заголовок 2" xfId="457"/>
    <cellStyle name="Заголовок 3" xfId="458"/>
    <cellStyle name="Заголовок 4" xfId="459"/>
    <cellStyle name="Защитный" xfId="460"/>
    <cellStyle name="Итог" xfId="461"/>
    <cellStyle name="Контрольная ячейка" xfId="462"/>
    <cellStyle name="Название" xfId="463"/>
    <cellStyle name="Нейтральный" xfId="464"/>
    <cellStyle name="Обычный 2" xfId="465"/>
    <cellStyle name="Обычный 3" xfId="466"/>
    <cellStyle name="Обычный 3 2" xfId="467"/>
    <cellStyle name="Плохой" xfId="468"/>
    <cellStyle name="Пояснение" xfId="469"/>
    <cellStyle name="Примечание" xfId="470"/>
    <cellStyle name="Связанная ячейка" xfId="471"/>
    <cellStyle name="Текст предупреждения" xfId="472"/>
    <cellStyle name="Финансовый 2" xfId="473"/>
    <cellStyle name="Финансовый 3" xfId="474"/>
    <cellStyle name="Финансовый 3 2" xfId="475"/>
    <cellStyle name="Финансовый 4" xfId="476"/>
    <cellStyle name="Хороший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915"/>
  <sheetViews>
    <sheetView tabSelected="1" zoomScaleNormal="100" workbookViewId="0">
      <selection sqref="A1:G1"/>
    </sheetView>
  </sheetViews>
  <sheetFormatPr defaultRowHeight="13.5" outlineLevelRow="2"/>
  <cols>
    <col min="1" max="1" width="3.5703125" style="135" customWidth="1"/>
    <col min="2" max="2" width="13.85546875" style="118" customWidth="1"/>
    <col min="3" max="3" width="50.7109375" style="118" customWidth="1"/>
    <col min="4" max="7" width="18.5703125" style="118" customWidth="1"/>
    <col min="8" max="9" width="14.7109375" style="118" customWidth="1"/>
    <col min="10" max="250" width="9.140625" style="118"/>
    <col min="251" max="251" width="0" style="118" hidden="1" customWidth="1"/>
    <col min="252" max="252" width="3.5703125" style="118" customWidth="1"/>
    <col min="253" max="253" width="49.85546875" style="118" customWidth="1"/>
    <col min="254" max="254" width="16" style="118" customWidth="1"/>
    <col min="255" max="255" width="13.5703125" style="118" customWidth="1"/>
    <col min="256" max="256" width="16.7109375" style="118" customWidth="1"/>
    <col min="257" max="257" width="15.140625" style="118" customWidth="1"/>
    <col min="258" max="506" width="9.140625" style="118"/>
    <col min="507" max="507" width="0" style="118" hidden="1" customWidth="1"/>
    <col min="508" max="508" width="3.5703125" style="118" customWidth="1"/>
    <col min="509" max="509" width="49.85546875" style="118" customWidth="1"/>
    <col min="510" max="510" width="16" style="118" customWidth="1"/>
    <col min="511" max="511" width="13.5703125" style="118" customWidth="1"/>
    <col min="512" max="512" width="16.7109375" style="118" customWidth="1"/>
    <col min="513" max="513" width="15.140625" style="118" customWidth="1"/>
    <col min="514" max="762" width="9.140625" style="118"/>
    <col min="763" max="763" width="0" style="118" hidden="1" customWidth="1"/>
    <col min="764" max="764" width="3.5703125" style="118" customWidth="1"/>
    <col min="765" max="765" width="49.85546875" style="118" customWidth="1"/>
    <col min="766" max="766" width="16" style="118" customWidth="1"/>
    <col min="767" max="767" width="13.5703125" style="118" customWidth="1"/>
    <col min="768" max="768" width="16.7109375" style="118" customWidth="1"/>
    <col min="769" max="769" width="15.140625" style="118" customWidth="1"/>
    <col min="770" max="1018" width="9.140625" style="118"/>
    <col min="1019" max="1019" width="0" style="118" hidden="1" customWidth="1"/>
    <col min="1020" max="1020" width="3.5703125" style="118" customWidth="1"/>
    <col min="1021" max="1021" width="49.85546875" style="118" customWidth="1"/>
    <col min="1022" max="1022" width="16" style="118" customWidth="1"/>
    <col min="1023" max="1023" width="13.5703125" style="118" customWidth="1"/>
    <col min="1024" max="1024" width="16.7109375" style="118" customWidth="1"/>
    <col min="1025" max="1025" width="15.140625" style="118" customWidth="1"/>
    <col min="1026" max="1274" width="9.140625" style="118"/>
    <col min="1275" max="1275" width="0" style="118" hidden="1" customWidth="1"/>
    <col min="1276" max="1276" width="3.5703125" style="118" customWidth="1"/>
    <col min="1277" max="1277" width="49.85546875" style="118" customWidth="1"/>
    <col min="1278" max="1278" width="16" style="118" customWidth="1"/>
    <col min="1279" max="1279" width="13.5703125" style="118" customWidth="1"/>
    <col min="1280" max="1280" width="16.7109375" style="118" customWidth="1"/>
    <col min="1281" max="1281" width="15.140625" style="118" customWidth="1"/>
    <col min="1282" max="1530" width="9.140625" style="118"/>
    <col min="1531" max="1531" width="0" style="118" hidden="1" customWidth="1"/>
    <col min="1532" max="1532" width="3.5703125" style="118" customWidth="1"/>
    <col min="1533" max="1533" width="49.85546875" style="118" customWidth="1"/>
    <col min="1534" max="1534" width="16" style="118" customWidth="1"/>
    <col min="1535" max="1535" width="13.5703125" style="118" customWidth="1"/>
    <col min="1536" max="1536" width="16.7109375" style="118" customWidth="1"/>
    <col min="1537" max="1537" width="15.140625" style="118" customWidth="1"/>
    <col min="1538" max="1786" width="9.140625" style="118"/>
    <col min="1787" max="1787" width="0" style="118" hidden="1" customWidth="1"/>
    <col min="1788" max="1788" width="3.5703125" style="118" customWidth="1"/>
    <col min="1789" max="1789" width="49.85546875" style="118" customWidth="1"/>
    <col min="1790" max="1790" width="16" style="118" customWidth="1"/>
    <col min="1791" max="1791" width="13.5703125" style="118" customWidth="1"/>
    <col min="1792" max="1792" width="16.7109375" style="118" customWidth="1"/>
    <col min="1793" max="1793" width="15.140625" style="118" customWidth="1"/>
    <col min="1794" max="2042" width="9.140625" style="118"/>
    <col min="2043" max="2043" width="0" style="118" hidden="1" customWidth="1"/>
    <col min="2044" max="2044" width="3.5703125" style="118" customWidth="1"/>
    <col min="2045" max="2045" width="49.85546875" style="118" customWidth="1"/>
    <col min="2046" max="2046" width="16" style="118" customWidth="1"/>
    <col min="2047" max="2047" width="13.5703125" style="118" customWidth="1"/>
    <col min="2048" max="2048" width="16.7109375" style="118" customWidth="1"/>
    <col min="2049" max="2049" width="15.140625" style="118" customWidth="1"/>
    <col min="2050" max="2298" width="9.140625" style="118"/>
    <col min="2299" max="2299" width="0" style="118" hidden="1" customWidth="1"/>
    <col min="2300" max="2300" width="3.5703125" style="118" customWidth="1"/>
    <col min="2301" max="2301" width="49.85546875" style="118" customWidth="1"/>
    <col min="2302" max="2302" width="16" style="118" customWidth="1"/>
    <col min="2303" max="2303" width="13.5703125" style="118" customWidth="1"/>
    <col min="2304" max="2304" width="16.7109375" style="118" customWidth="1"/>
    <col min="2305" max="2305" width="15.140625" style="118" customWidth="1"/>
    <col min="2306" max="2554" width="9.140625" style="118"/>
    <col min="2555" max="2555" width="0" style="118" hidden="1" customWidth="1"/>
    <col min="2556" max="2556" width="3.5703125" style="118" customWidth="1"/>
    <col min="2557" max="2557" width="49.85546875" style="118" customWidth="1"/>
    <col min="2558" max="2558" width="16" style="118" customWidth="1"/>
    <col min="2559" max="2559" width="13.5703125" style="118" customWidth="1"/>
    <col min="2560" max="2560" width="16.7109375" style="118" customWidth="1"/>
    <col min="2561" max="2561" width="15.140625" style="118" customWidth="1"/>
    <col min="2562" max="2810" width="9.140625" style="118"/>
    <col min="2811" max="2811" width="0" style="118" hidden="1" customWidth="1"/>
    <col min="2812" max="2812" width="3.5703125" style="118" customWidth="1"/>
    <col min="2813" max="2813" width="49.85546875" style="118" customWidth="1"/>
    <col min="2814" max="2814" width="16" style="118" customWidth="1"/>
    <col min="2815" max="2815" width="13.5703125" style="118" customWidth="1"/>
    <col min="2816" max="2816" width="16.7109375" style="118" customWidth="1"/>
    <col min="2817" max="2817" width="15.140625" style="118" customWidth="1"/>
    <col min="2818" max="3066" width="9.140625" style="118"/>
    <col min="3067" max="3067" width="0" style="118" hidden="1" customWidth="1"/>
    <col min="3068" max="3068" width="3.5703125" style="118" customWidth="1"/>
    <col min="3069" max="3069" width="49.85546875" style="118" customWidth="1"/>
    <col min="3070" max="3070" width="16" style="118" customWidth="1"/>
    <col min="3071" max="3071" width="13.5703125" style="118" customWidth="1"/>
    <col min="3072" max="3072" width="16.7109375" style="118" customWidth="1"/>
    <col min="3073" max="3073" width="15.140625" style="118" customWidth="1"/>
    <col min="3074" max="3322" width="9.140625" style="118"/>
    <col min="3323" max="3323" width="0" style="118" hidden="1" customWidth="1"/>
    <col min="3324" max="3324" width="3.5703125" style="118" customWidth="1"/>
    <col min="3325" max="3325" width="49.85546875" style="118" customWidth="1"/>
    <col min="3326" max="3326" width="16" style="118" customWidth="1"/>
    <col min="3327" max="3327" width="13.5703125" style="118" customWidth="1"/>
    <col min="3328" max="3328" width="16.7109375" style="118" customWidth="1"/>
    <col min="3329" max="3329" width="15.140625" style="118" customWidth="1"/>
    <col min="3330" max="3578" width="9.140625" style="118"/>
    <col min="3579" max="3579" width="0" style="118" hidden="1" customWidth="1"/>
    <col min="3580" max="3580" width="3.5703125" style="118" customWidth="1"/>
    <col min="3581" max="3581" width="49.85546875" style="118" customWidth="1"/>
    <col min="3582" max="3582" width="16" style="118" customWidth="1"/>
    <col min="3583" max="3583" width="13.5703125" style="118" customWidth="1"/>
    <col min="3584" max="3584" width="16.7109375" style="118" customWidth="1"/>
    <col min="3585" max="3585" width="15.140625" style="118" customWidth="1"/>
    <col min="3586" max="3834" width="9.140625" style="118"/>
    <col min="3835" max="3835" width="0" style="118" hidden="1" customWidth="1"/>
    <col min="3836" max="3836" width="3.5703125" style="118" customWidth="1"/>
    <col min="3837" max="3837" width="49.85546875" style="118" customWidth="1"/>
    <col min="3838" max="3838" width="16" style="118" customWidth="1"/>
    <col min="3839" max="3839" width="13.5703125" style="118" customWidth="1"/>
    <col min="3840" max="3840" width="16.7109375" style="118" customWidth="1"/>
    <col min="3841" max="3841" width="15.140625" style="118" customWidth="1"/>
    <col min="3842" max="4090" width="9.140625" style="118"/>
    <col min="4091" max="4091" width="0" style="118" hidden="1" customWidth="1"/>
    <col min="4092" max="4092" width="3.5703125" style="118" customWidth="1"/>
    <col min="4093" max="4093" width="49.85546875" style="118" customWidth="1"/>
    <col min="4094" max="4094" width="16" style="118" customWidth="1"/>
    <col min="4095" max="4095" width="13.5703125" style="118" customWidth="1"/>
    <col min="4096" max="4096" width="16.7109375" style="118" customWidth="1"/>
    <col min="4097" max="4097" width="15.140625" style="118" customWidth="1"/>
    <col min="4098" max="4346" width="9.140625" style="118"/>
    <col min="4347" max="4347" width="0" style="118" hidden="1" customWidth="1"/>
    <col min="4348" max="4348" width="3.5703125" style="118" customWidth="1"/>
    <col min="4349" max="4349" width="49.85546875" style="118" customWidth="1"/>
    <col min="4350" max="4350" width="16" style="118" customWidth="1"/>
    <col min="4351" max="4351" width="13.5703125" style="118" customWidth="1"/>
    <col min="4352" max="4352" width="16.7109375" style="118" customWidth="1"/>
    <col min="4353" max="4353" width="15.140625" style="118" customWidth="1"/>
    <col min="4354" max="4602" width="9.140625" style="118"/>
    <col min="4603" max="4603" width="0" style="118" hidden="1" customWidth="1"/>
    <col min="4604" max="4604" width="3.5703125" style="118" customWidth="1"/>
    <col min="4605" max="4605" width="49.85546875" style="118" customWidth="1"/>
    <col min="4606" max="4606" width="16" style="118" customWidth="1"/>
    <col min="4607" max="4607" width="13.5703125" style="118" customWidth="1"/>
    <col min="4608" max="4608" width="16.7109375" style="118" customWidth="1"/>
    <col min="4609" max="4609" width="15.140625" style="118" customWidth="1"/>
    <col min="4610" max="4858" width="9.140625" style="118"/>
    <col min="4859" max="4859" width="0" style="118" hidden="1" customWidth="1"/>
    <col min="4860" max="4860" width="3.5703125" style="118" customWidth="1"/>
    <col min="4861" max="4861" width="49.85546875" style="118" customWidth="1"/>
    <col min="4862" max="4862" width="16" style="118" customWidth="1"/>
    <col min="4863" max="4863" width="13.5703125" style="118" customWidth="1"/>
    <col min="4864" max="4864" width="16.7109375" style="118" customWidth="1"/>
    <col min="4865" max="4865" width="15.140625" style="118" customWidth="1"/>
    <col min="4866" max="5114" width="9.140625" style="118"/>
    <col min="5115" max="5115" width="0" style="118" hidden="1" customWidth="1"/>
    <col min="5116" max="5116" width="3.5703125" style="118" customWidth="1"/>
    <col min="5117" max="5117" width="49.85546875" style="118" customWidth="1"/>
    <col min="5118" max="5118" width="16" style="118" customWidth="1"/>
    <col min="5119" max="5119" width="13.5703125" style="118" customWidth="1"/>
    <col min="5120" max="5120" width="16.7109375" style="118" customWidth="1"/>
    <col min="5121" max="5121" width="15.140625" style="118" customWidth="1"/>
    <col min="5122" max="5370" width="9.140625" style="118"/>
    <col min="5371" max="5371" width="0" style="118" hidden="1" customWidth="1"/>
    <col min="5372" max="5372" width="3.5703125" style="118" customWidth="1"/>
    <col min="5373" max="5373" width="49.85546875" style="118" customWidth="1"/>
    <col min="5374" max="5374" width="16" style="118" customWidth="1"/>
    <col min="5375" max="5375" width="13.5703125" style="118" customWidth="1"/>
    <col min="5376" max="5376" width="16.7109375" style="118" customWidth="1"/>
    <col min="5377" max="5377" width="15.140625" style="118" customWidth="1"/>
    <col min="5378" max="5626" width="9.140625" style="118"/>
    <col min="5627" max="5627" width="0" style="118" hidden="1" customWidth="1"/>
    <col min="5628" max="5628" width="3.5703125" style="118" customWidth="1"/>
    <col min="5629" max="5629" width="49.85546875" style="118" customWidth="1"/>
    <col min="5630" max="5630" width="16" style="118" customWidth="1"/>
    <col min="5631" max="5631" width="13.5703125" style="118" customWidth="1"/>
    <col min="5632" max="5632" width="16.7109375" style="118" customWidth="1"/>
    <col min="5633" max="5633" width="15.140625" style="118" customWidth="1"/>
    <col min="5634" max="5882" width="9.140625" style="118"/>
    <col min="5883" max="5883" width="0" style="118" hidden="1" customWidth="1"/>
    <col min="5884" max="5884" width="3.5703125" style="118" customWidth="1"/>
    <col min="5885" max="5885" width="49.85546875" style="118" customWidth="1"/>
    <col min="5886" max="5886" width="16" style="118" customWidth="1"/>
    <col min="5887" max="5887" width="13.5703125" style="118" customWidth="1"/>
    <col min="5888" max="5888" width="16.7109375" style="118" customWidth="1"/>
    <col min="5889" max="5889" width="15.140625" style="118" customWidth="1"/>
    <col min="5890" max="6138" width="9.140625" style="118"/>
    <col min="6139" max="6139" width="0" style="118" hidden="1" customWidth="1"/>
    <col min="6140" max="6140" width="3.5703125" style="118" customWidth="1"/>
    <col min="6141" max="6141" width="49.85546875" style="118" customWidth="1"/>
    <col min="6142" max="6142" width="16" style="118" customWidth="1"/>
    <col min="6143" max="6143" width="13.5703125" style="118" customWidth="1"/>
    <col min="6144" max="6144" width="16.7109375" style="118" customWidth="1"/>
    <col min="6145" max="6145" width="15.140625" style="118" customWidth="1"/>
    <col min="6146" max="6394" width="9.140625" style="118"/>
    <col min="6395" max="6395" width="0" style="118" hidden="1" customWidth="1"/>
    <col min="6396" max="6396" width="3.5703125" style="118" customWidth="1"/>
    <col min="6397" max="6397" width="49.85546875" style="118" customWidth="1"/>
    <col min="6398" max="6398" width="16" style="118" customWidth="1"/>
    <col min="6399" max="6399" width="13.5703125" style="118" customWidth="1"/>
    <col min="6400" max="6400" width="16.7109375" style="118" customWidth="1"/>
    <col min="6401" max="6401" width="15.140625" style="118" customWidth="1"/>
    <col min="6402" max="6650" width="9.140625" style="118"/>
    <col min="6651" max="6651" width="0" style="118" hidden="1" customWidth="1"/>
    <col min="6652" max="6652" width="3.5703125" style="118" customWidth="1"/>
    <col min="6653" max="6653" width="49.85546875" style="118" customWidth="1"/>
    <col min="6654" max="6654" width="16" style="118" customWidth="1"/>
    <col min="6655" max="6655" width="13.5703125" style="118" customWidth="1"/>
    <col min="6656" max="6656" width="16.7109375" style="118" customWidth="1"/>
    <col min="6657" max="6657" width="15.140625" style="118" customWidth="1"/>
    <col min="6658" max="6906" width="9.140625" style="118"/>
    <col min="6907" max="6907" width="0" style="118" hidden="1" customWidth="1"/>
    <col min="6908" max="6908" width="3.5703125" style="118" customWidth="1"/>
    <col min="6909" max="6909" width="49.85546875" style="118" customWidth="1"/>
    <col min="6910" max="6910" width="16" style="118" customWidth="1"/>
    <col min="6911" max="6911" width="13.5703125" style="118" customWidth="1"/>
    <col min="6912" max="6912" width="16.7109375" style="118" customWidth="1"/>
    <col min="6913" max="6913" width="15.140625" style="118" customWidth="1"/>
    <col min="6914" max="7162" width="9.140625" style="118"/>
    <col min="7163" max="7163" width="0" style="118" hidden="1" customWidth="1"/>
    <col min="7164" max="7164" width="3.5703125" style="118" customWidth="1"/>
    <col min="7165" max="7165" width="49.85546875" style="118" customWidth="1"/>
    <col min="7166" max="7166" width="16" style="118" customWidth="1"/>
    <col min="7167" max="7167" width="13.5703125" style="118" customWidth="1"/>
    <col min="7168" max="7168" width="16.7109375" style="118" customWidth="1"/>
    <col min="7169" max="7169" width="15.140625" style="118" customWidth="1"/>
    <col min="7170" max="7418" width="9.140625" style="118"/>
    <col min="7419" max="7419" width="0" style="118" hidden="1" customWidth="1"/>
    <col min="7420" max="7420" width="3.5703125" style="118" customWidth="1"/>
    <col min="7421" max="7421" width="49.85546875" style="118" customWidth="1"/>
    <col min="7422" max="7422" width="16" style="118" customWidth="1"/>
    <col min="7423" max="7423" width="13.5703125" style="118" customWidth="1"/>
    <col min="7424" max="7424" width="16.7109375" style="118" customWidth="1"/>
    <col min="7425" max="7425" width="15.140625" style="118" customWidth="1"/>
    <col min="7426" max="7674" width="9.140625" style="118"/>
    <col min="7675" max="7675" width="0" style="118" hidden="1" customWidth="1"/>
    <col min="7676" max="7676" width="3.5703125" style="118" customWidth="1"/>
    <col min="7677" max="7677" width="49.85546875" style="118" customWidth="1"/>
    <col min="7678" max="7678" width="16" style="118" customWidth="1"/>
    <col min="7679" max="7679" width="13.5703125" style="118" customWidth="1"/>
    <col min="7680" max="7680" width="16.7109375" style="118" customWidth="1"/>
    <col min="7681" max="7681" width="15.140625" style="118" customWidth="1"/>
    <col min="7682" max="7930" width="9.140625" style="118"/>
    <col min="7931" max="7931" width="0" style="118" hidden="1" customWidth="1"/>
    <col min="7932" max="7932" width="3.5703125" style="118" customWidth="1"/>
    <col min="7933" max="7933" width="49.85546875" style="118" customWidth="1"/>
    <col min="7934" max="7934" width="16" style="118" customWidth="1"/>
    <col min="7935" max="7935" width="13.5703125" style="118" customWidth="1"/>
    <col min="7936" max="7936" width="16.7109375" style="118" customWidth="1"/>
    <col min="7937" max="7937" width="15.140625" style="118" customWidth="1"/>
    <col min="7938" max="8186" width="9.140625" style="118"/>
    <col min="8187" max="8187" width="0" style="118" hidden="1" customWidth="1"/>
    <col min="8188" max="8188" width="3.5703125" style="118" customWidth="1"/>
    <col min="8189" max="8189" width="49.85546875" style="118" customWidth="1"/>
    <col min="8190" max="8190" width="16" style="118" customWidth="1"/>
    <col min="8191" max="8191" width="13.5703125" style="118" customWidth="1"/>
    <col min="8192" max="8192" width="16.7109375" style="118" customWidth="1"/>
    <col min="8193" max="8193" width="15.140625" style="118" customWidth="1"/>
    <col min="8194" max="8442" width="9.140625" style="118"/>
    <col min="8443" max="8443" width="0" style="118" hidden="1" customWidth="1"/>
    <col min="8444" max="8444" width="3.5703125" style="118" customWidth="1"/>
    <col min="8445" max="8445" width="49.85546875" style="118" customWidth="1"/>
    <col min="8446" max="8446" width="16" style="118" customWidth="1"/>
    <col min="8447" max="8447" width="13.5703125" style="118" customWidth="1"/>
    <col min="8448" max="8448" width="16.7109375" style="118" customWidth="1"/>
    <col min="8449" max="8449" width="15.140625" style="118" customWidth="1"/>
    <col min="8450" max="8698" width="9.140625" style="118"/>
    <col min="8699" max="8699" width="0" style="118" hidden="1" customWidth="1"/>
    <col min="8700" max="8700" width="3.5703125" style="118" customWidth="1"/>
    <col min="8701" max="8701" width="49.85546875" style="118" customWidth="1"/>
    <col min="8702" max="8702" width="16" style="118" customWidth="1"/>
    <col min="8703" max="8703" width="13.5703125" style="118" customWidth="1"/>
    <col min="8704" max="8704" width="16.7109375" style="118" customWidth="1"/>
    <col min="8705" max="8705" width="15.140625" style="118" customWidth="1"/>
    <col min="8706" max="8954" width="9.140625" style="118"/>
    <col min="8955" max="8955" width="0" style="118" hidden="1" customWidth="1"/>
    <col min="8956" max="8956" width="3.5703125" style="118" customWidth="1"/>
    <col min="8957" max="8957" width="49.85546875" style="118" customWidth="1"/>
    <col min="8958" max="8958" width="16" style="118" customWidth="1"/>
    <col min="8959" max="8959" width="13.5703125" style="118" customWidth="1"/>
    <col min="8960" max="8960" width="16.7109375" style="118" customWidth="1"/>
    <col min="8961" max="8961" width="15.140625" style="118" customWidth="1"/>
    <col min="8962" max="9210" width="9.140625" style="118"/>
    <col min="9211" max="9211" width="0" style="118" hidden="1" customWidth="1"/>
    <col min="9212" max="9212" width="3.5703125" style="118" customWidth="1"/>
    <col min="9213" max="9213" width="49.85546875" style="118" customWidth="1"/>
    <col min="9214" max="9214" width="16" style="118" customWidth="1"/>
    <col min="9215" max="9215" width="13.5703125" style="118" customWidth="1"/>
    <col min="9216" max="9216" width="16.7109375" style="118" customWidth="1"/>
    <col min="9217" max="9217" width="15.140625" style="118" customWidth="1"/>
    <col min="9218" max="9466" width="9.140625" style="118"/>
    <col min="9467" max="9467" width="0" style="118" hidden="1" customWidth="1"/>
    <col min="9468" max="9468" width="3.5703125" style="118" customWidth="1"/>
    <col min="9469" max="9469" width="49.85546875" style="118" customWidth="1"/>
    <col min="9470" max="9470" width="16" style="118" customWidth="1"/>
    <col min="9471" max="9471" width="13.5703125" style="118" customWidth="1"/>
    <col min="9472" max="9472" width="16.7109375" style="118" customWidth="1"/>
    <col min="9473" max="9473" width="15.140625" style="118" customWidth="1"/>
    <col min="9474" max="9722" width="9.140625" style="118"/>
    <col min="9723" max="9723" width="0" style="118" hidden="1" customWidth="1"/>
    <col min="9724" max="9724" width="3.5703125" style="118" customWidth="1"/>
    <col min="9725" max="9725" width="49.85546875" style="118" customWidth="1"/>
    <col min="9726" max="9726" width="16" style="118" customWidth="1"/>
    <col min="9727" max="9727" width="13.5703125" style="118" customWidth="1"/>
    <col min="9728" max="9728" width="16.7109375" style="118" customWidth="1"/>
    <col min="9729" max="9729" width="15.140625" style="118" customWidth="1"/>
    <col min="9730" max="9978" width="9.140625" style="118"/>
    <col min="9979" max="9979" width="0" style="118" hidden="1" customWidth="1"/>
    <col min="9980" max="9980" width="3.5703125" style="118" customWidth="1"/>
    <col min="9981" max="9981" width="49.85546875" style="118" customWidth="1"/>
    <col min="9982" max="9982" width="16" style="118" customWidth="1"/>
    <col min="9983" max="9983" width="13.5703125" style="118" customWidth="1"/>
    <col min="9984" max="9984" width="16.7109375" style="118" customWidth="1"/>
    <col min="9985" max="9985" width="15.140625" style="118" customWidth="1"/>
    <col min="9986" max="10234" width="9.140625" style="118"/>
    <col min="10235" max="10235" width="0" style="118" hidden="1" customWidth="1"/>
    <col min="10236" max="10236" width="3.5703125" style="118" customWidth="1"/>
    <col min="10237" max="10237" width="49.85546875" style="118" customWidth="1"/>
    <col min="10238" max="10238" width="16" style="118" customWidth="1"/>
    <col min="10239" max="10239" width="13.5703125" style="118" customWidth="1"/>
    <col min="10240" max="10240" width="16.7109375" style="118" customWidth="1"/>
    <col min="10241" max="10241" width="15.140625" style="118" customWidth="1"/>
    <col min="10242" max="10490" width="9.140625" style="118"/>
    <col min="10491" max="10491" width="0" style="118" hidden="1" customWidth="1"/>
    <col min="10492" max="10492" width="3.5703125" style="118" customWidth="1"/>
    <col min="10493" max="10493" width="49.85546875" style="118" customWidth="1"/>
    <col min="10494" max="10494" width="16" style="118" customWidth="1"/>
    <col min="10495" max="10495" width="13.5703125" style="118" customWidth="1"/>
    <col min="10496" max="10496" width="16.7109375" style="118" customWidth="1"/>
    <col min="10497" max="10497" width="15.140625" style="118" customWidth="1"/>
    <col min="10498" max="10746" width="9.140625" style="118"/>
    <col min="10747" max="10747" width="0" style="118" hidden="1" customWidth="1"/>
    <col min="10748" max="10748" width="3.5703125" style="118" customWidth="1"/>
    <col min="10749" max="10749" width="49.85546875" style="118" customWidth="1"/>
    <col min="10750" max="10750" width="16" style="118" customWidth="1"/>
    <col min="10751" max="10751" width="13.5703125" style="118" customWidth="1"/>
    <col min="10752" max="10752" width="16.7109375" style="118" customWidth="1"/>
    <col min="10753" max="10753" width="15.140625" style="118" customWidth="1"/>
    <col min="10754" max="11002" width="9.140625" style="118"/>
    <col min="11003" max="11003" width="0" style="118" hidden="1" customWidth="1"/>
    <col min="11004" max="11004" width="3.5703125" style="118" customWidth="1"/>
    <col min="11005" max="11005" width="49.85546875" style="118" customWidth="1"/>
    <col min="11006" max="11006" width="16" style="118" customWidth="1"/>
    <col min="11007" max="11007" width="13.5703125" style="118" customWidth="1"/>
    <col min="11008" max="11008" width="16.7109375" style="118" customWidth="1"/>
    <col min="11009" max="11009" width="15.140625" style="118" customWidth="1"/>
    <col min="11010" max="11258" width="9.140625" style="118"/>
    <col min="11259" max="11259" width="0" style="118" hidden="1" customWidth="1"/>
    <col min="11260" max="11260" width="3.5703125" style="118" customWidth="1"/>
    <col min="11261" max="11261" width="49.85546875" style="118" customWidth="1"/>
    <col min="11262" max="11262" width="16" style="118" customWidth="1"/>
    <col min="11263" max="11263" width="13.5703125" style="118" customWidth="1"/>
    <col min="11264" max="11264" width="16.7109375" style="118" customWidth="1"/>
    <col min="11265" max="11265" width="15.140625" style="118" customWidth="1"/>
    <col min="11266" max="11514" width="9.140625" style="118"/>
    <col min="11515" max="11515" width="0" style="118" hidden="1" customWidth="1"/>
    <col min="11516" max="11516" width="3.5703125" style="118" customWidth="1"/>
    <col min="11517" max="11517" width="49.85546875" style="118" customWidth="1"/>
    <col min="11518" max="11518" width="16" style="118" customWidth="1"/>
    <col min="11519" max="11519" width="13.5703125" style="118" customWidth="1"/>
    <col min="11520" max="11520" width="16.7109375" style="118" customWidth="1"/>
    <col min="11521" max="11521" width="15.140625" style="118" customWidth="1"/>
    <col min="11522" max="11770" width="9.140625" style="118"/>
    <col min="11771" max="11771" width="0" style="118" hidden="1" customWidth="1"/>
    <col min="11772" max="11772" width="3.5703125" style="118" customWidth="1"/>
    <col min="11773" max="11773" width="49.85546875" style="118" customWidth="1"/>
    <col min="11774" max="11774" width="16" style="118" customWidth="1"/>
    <col min="11775" max="11775" width="13.5703125" style="118" customWidth="1"/>
    <col min="11776" max="11776" width="16.7109375" style="118" customWidth="1"/>
    <col min="11777" max="11777" width="15.140625" style="118" customWidth="1"/>
    <col min="11778" max="12026" width="9.140625" style="118"/>
    <col min="12027" max="12027" width="0" style="118" hidden="1" customWidth="1"/>
    <col min="12028" max="12028" width="3.5703125" style="118" customWidth="1"/>
    <col min="12029" max="12029" width="49.85546875" style="118" customWidth="1"/>
    <col min="12030" max="12030" width="16" style="118" customWidth="1"/>
    <col min="12031" max="12031" width="13.5703125" style="118" customWidth="1"/>
    <col min="12032" max="12032" width="16.7109375" style="118" customWidth="1"/>
    <col min="12033" max="12033" width="15.140625" style="118" customWidth="1"/>
    <col min="12034" max="12282" width="9.140625" style="118"/>
    <col min="12283" max="12283" width="0" style="118" hidden="1" customWidth="1"/>
    <col min="12284" max="12284" width="3.5703125" style="118" customWidth="1"/>
    <col min="12285" max="12285" width="49.85546875" style="118" customWidth="1"/>
    <col min="12286" max="12286" width="16" style="118" customWidth="1"/>
    <col min="12287" max="12287" width="13.5703125" style="118" customWidth="1"/>
    <col min="12288" max="12288" width="16.7109375" style="118" customWidth="1"/>
    <col min="12289" max="12289" width="15.140625" style="118" customWidth="1"/>
    <col min="12290" max="12538" width="9.140625" style="118"/>
    <col min="12539" max="12539" width="0" style="118" hidden="1" customWidth="1"/>
    <col min="12540" max="12540" width="3.5703125" style="118" customWidth="1"/>
    <col min="12541" max="12541" width="49.85546875" style="118" customWidth="1"/>
    <col min="12542" max="12542" width="16" style="118" customWidth="1"/>
    <col min="12543" max="12543" width="13.5703125" style="118" customWidth="1"/>
    <col min="12544" max="12544" width="16.7109375" style="118" customWidth="1"/>
    <col min="12545" max="12545" width="15.140625" style="118" customWidth="1"/>
    <col min="12546" max="12794" width="9.140625" style="118"/>
    <col min="12795" max="12795" width="0" style="118" hidden="1" customWidth="1"/>
    <col min="12796" max="12796" width="3.5703125" style="118" customWidth="1"/>
    <col min="12797" max="12797" width="49.85546875" style="118" customWidth="1"/>
    <col min="12798" max="12798" width="16" style="118" customWidth="1"/>
    <col min="12799" max="12799" width="13.5703125" style="118" customWidth="1"/>
    <col min="12800" max="12800" width="16.7109375" style="118" customWidth="1"/>
    <col min="12801" max="12801" width="15.140625" style="118" customWidth="1"/>
    <col min="12802" max="13050" width="9.140625" style="118"/>
    <col min="13051" max="13051" width="0" style="118" hidden="1" customWidth="1"/>
    <col min="13052" max="13052" width="3.5703125" style="118" customWidth="1"/>
    <col min="13053" max="13053" width="49.85546875" style="118" customWidth="1"/>
    <col min="13054" max="13054" width="16" style="118" customWidth="1"/>
    <col min="13055" max="13055" width="13.5703125" style="118" customWidth="1"/>
    <col min="13056" max="13056" width="16.7109375" style="118" customWidth="1"/>
    <col min="13057" max="13057" width="15.140625" style="118" customWidth="1"/>
    <col min="13058" max="13306" width="9.140625" style="118"/>
    <col min="13307" max="13307" width="0" style="118" hidden="1" customWidth="1"/>
    <col min="13308" max="13308" width="3.5703125" style="118" customWidth="1"/>
    <col min="13309" max="13309" width="49.85546875" style="118" customWidth="1"/>
    <col min="13310" max="13310" width="16" style="118" customWidth="1"/>
    <col min="13311" max="13311" width="13.5703125" style="118" customWidth="1"/>
    <col min="13312" max="13312" width="16.7109375" style="118" customWidth="1"/>
    <col min="13313" max="13313" width="15.140625" style="118" customWidth="1"/>
    <col min="13314" max="13562" width="9.140625" style="118"/>
    <col min="13563" max="13563" width="0" style="118" hidden="1" customWidth="1"/>
    <col min="13564" max="13564" width="3.5703125" style="118" customWidth="1"/>
    <col min="13565" max="13565" width="49.85546875" style="118" customWidth="1"/>
    <col min="13566" max="13566" width="16" style="118" customWidth="1"/>
    <col min="13567" max="13567" width="13.5703125" style="118" customWidth="1"/>
    <col min="13568" max="13568" width="16.7109375" style="118" customWidth="1"/>
    <col min="13569" max="13569" width="15.140625" style="118" customWidth="1"/>
    <col min="13570" max="13818" width="9.140625" style="118"/>
    <col min="13819" max="13819" width="0" style="118" hidden="1" customWidth="1"/>
    <col min="13820" max="13820" width="3.5703125" style="118" customWidth="1"/>
    <col min="13821" max="13821" width="49.85546875" style="118" customWidth="1"/>
    <col min="13822" max="13822" width="16" style="118" customWidth="1"/>
    <col min="13823" max="13823" width="13.5703125" style="118" customWidth="1"/>
    <col min="13824" max="13824" width="16.7109375" style="118" customWidth="1"/>
    <col min="13825" max="13825" width="15.140625" style="118" customWidth="1"/>
    <col min="13826" max="14074" width="9.140625" style="118"/>
    <col min="14075" max="14075" width="0" style="118" hidden="1" customWidth="1"/>
    <col min="14076" max="14076" width="3.5703125" style="118" customWidth="1"/>
    <col min="14077" max="14077" width="49.85546875" style="118" customWidth="1"/>
    <col min="14078" max="14078" width="16" style="118" customWidth="1"/>
    <col min="14079" max="14079" width="13.5703125" style="118" customWidth="1"/>
    <col min="14080" max="14080" width="16.7109375" style="118" customWidth="1"/>
    <col min="14081" max="14081" width="15.140625" style="118" customWidth="1"/>
    <col min="14082" max="14330" width="9.140625" style="118"/>
    <col min="14331" max="14331" width="0" style="118" hidden="1" customWidth="1"/>
    <col min="14332" max="14332" width="3.5703125" style="118" customWidth="1"/>
    <col min="14333" max="14333" width="49.85546875" style="118" customWidth="1"/>
    <col min="14334" max="14334" width="16" style="118" customWidth="1"/>
    <col min="14335" max="14335" width="13.5703125" style="118" customWidth="1"/>
    <col min="14336" max="14336" width="16.7109375" style="118" customWidth="1"/>
    <col min="14337" max="14337" width="15.140625" style="118" customWidth="1"/>
    <col min="14338" max="14586" width="9.140625" style="118"/>
    <col min="14587" max="14587" width="0" style="118" hidden="1" customWidth="1"/>
    <col min="14588" max="14588" width="3.5703125" style="118" customWidth="1"/>
    <col min="14589" max="14589" width="49.85546875" style="118" customWidth="1"/>
    <col min="14590" max="14590" width="16" style="118" customWidth="1"/>
    <col min="14591" max="14591" width="13.5703125" style="118" customWidth="1"/>
    <col min="14592" max="14592" width="16.7109375" style="118" customWidth="1"/>
    <col min="14593" max="14593" width="15.140625" style="118" customWidth="1"/>
    <col min="14594" max="14842" width="9.140625" style="118"/>
    <col min="14843" max="14843" width="0" style="118" hidden="1" customWidth="1"/>
    <col min="14844" max="14844" width="3.5703125" style="118" customWidth="1"/>
    <col min="14845" max="14845" width="49.85546875" style="118" customWidth="1"/>
    <col min="14846" max="14846" width="16" style="118" customWidth="1"/>
    <col min="14847" max="14847" width="13.5703125" style="118" customWidth="1"/>
    <col min="14848" max="14848" width="16.7109375" style="118" customWidth="1"/>
    <col min="14849" max="14849" width="15.140625" style="118" customWidth="1"/>
    <col min="14850" max="15098" width="9.140625" style="118"/>
    <col min="15099" max="15099" width="0" style="118" hidden="1" customWidth="1"/>
    <col min="15100" max="15100" width="3.5703125" style="118" customWidth="1"/>
    <col min="15101" max="15101" width="49.85546875" style="118" customWidth="1"/>
    <col min="15102" max="15102" width="16" style="118" customWidth="1"/>
    <col min="15103" max="15103" width="13.5703125" style="118" customWidth="1"/>
    <col min="15104" max="15104" width="16.7109375" style="118" customWidth="1"/>
    <col min="15105" max="15105" width="15.140625" style="118" customWidth="1"/>
    <col min="15106" max="15354" width="9.140625" style="118"/>
    <col min="15355" max="15355" width="0" style="118" hidden="1" customWidth="1"/>
    <col min="15356" max="15356" width="3.5703125" style="118" customWidth="1"/>
    <col min="15357" max="15357" width="49.85546875" style="118" customWidth="1"/>
    <col min="15358" max="15358" width="16" style="118" customWidth="1"/>
    <col min="15359" max="15359" width="13.5703125" style="118" customWidth="1"/>
    <col min="15360" max="15360" width="16.7109375" style="118" customWidth="1"/>
    <col min="15361" max="15361" width="15.140625" style="118" customWidth="1"/>
    <col min="15362" max="15610" width="9.140625" style="118"/>
    <col min="15611" max="15611" width="0" style="118" hidden="1" customWidth="1"/>
    <col min="15612" max="15612" width="3.5703125" style="118" customWidth="1"/>
    <col min="15613" max="15613" width="49.85546875" style="118" customWidth="1"/>
    <col min="15614" max="15614" width="16" style="118" customWidth="1"/>
    <col min="15615" max="15615" width="13.5703125" style="118" customWidth="1"/>
    <col min="15616" max="15616" width="16.7109375" style="118" customWidth="1"/>
    <col min="15617" max="15617" width="15.140625" style="118" customWidth="1"/>
    <col min="15618" max="15866" width="9.140625" style="118"/>
    <col min="15867" max="15867" width="0" style="118" hidden="1" customWidth="1"/>
    <col min="15868" max="15868" width="3.5703125" style="118" customWidth="1"/>
    <col min="15869" max="15869" width="49.85546875" style="118" customWidth="1"/>
    <col min="15870" max="15870" width="16" style="118" customWidth="1"/>
    <col min="15871" max="15871" width="13.5703125" style="118" customWidth="1"/>
    <col min="15872" max="15872" width="16.7109375" style="118" customWidth="1"/>
    <col min="15873" max="15873" width="15.140625" style="118" customWidth="1"/>
    <col min="15874" max="16122" width="9.140625" style="118"/>
    <col min="16123" max="16123" width="0" style="118" hidden="1" customWidth="1"/>
    <col min="16124" max="16124" width="3.5703125" style="118" customWidth="1"/>
    <col min="16125" max="16125" width="49.85546875" style="118" customWidth="1"/>
    <col min="16126" max="16126" width="16" style="118" customWidth="1"/>
    <col min="16127" max="16127" width="13.5703125" style="118" customWidth="1"/>
    <col min="16128" max="16128" width="16.7109375" style="118" customWidth="1"/>
    <col min="16129" max="16129" width="15.140625" style="118" customWidth="1"/>
    <col min="16130" max="16384" width="9.140625" style="118"/>
  </cols>
  <sheetData>
    <row r="1" spans="1:9" s="1" customFormat="1" ht="17.25">
      <c r="A1" s="191" t="s">
        <v>0</v>
      </c>
      <c r="B1" s="191"/>
      <c r="C1" s="191"/>
      <c r="D1" s="191"/>
      <c r="E1" s="191"/>
      <c r="F1" s="191"/>
      <c r="G1" s="191"/>
    </row>
    <row r="2" spans="1:9" s="1" customFormat="1" ht="17.25">
      <c r="A2" s="111"/>
      <c r="B2" s="111"/>
      <c r="C2" s="111"/>
      <c r="D2" s="111"/>
      <c r="E2" s="111"/>
      <c r="F2" s="111"/>
      <c r="G2" s="111"/>
    </row>
    <row r="3" spans="1:9" s="1" customFormat="1" ht="54" customHeight="1">
      <c r="A3" s="192" t="s">
        <v>443</v>
      </c>
      <c r="B3" s="192"/>
      <c r="C3" s="192"/>
      <c r="D3" s="192"/>
      <c r="E3" s="192"/>
      <c r="F3" s="192"/>
      <c r="G3" s="192"/>
    </row>
    <row r="4" spans="1:9" s="1" customFormat="1" ht="17.25">
      <c r="A4" s="137"/>
      <c r="B4" s="137"/>
      <c r="C4" s="137"/>
      <c r="D4" s="137"/>
      <c r="E4" s="137"/>
    </row>
    <row r="5" spans="1:9" s="115" customFormat="1" ht="14.25" thickBot="1">
      <c r="A5" s="116"/>
      <c r="C5" s="117"/>
    </row>
    <row r="6" spans="1:9" ht="23.25" customHeight="1">
      <c r="A6" s="175" t="s">
        <v>1</v>
      </c>
      <c r="B6" s="177" t="s">
        <v>2</v>
      </c>
      <c r="C6" s="179" t="s">
        <v>3</v>
      </c>
      <c r="D6" s="181" t="s">
        <v>4</v>
      </c>
      <c r="E6" s="181"/>
      <c r="F6" s="173" t="s">
        <v>5</v>
      </c>
      <c r="G6" s="174"/>
    </row>
    <row r="7" spans="1:9" ht="23.25" customHeight="1">
      <c r="A7" s="176"/>
      <c r="B7" s="178"/>
      <c r="C7" s="180"/>
      <c r="D7" s="13" t="s">
        <v>6</v>
      </c>
      <c r="E7" s="12" t="s">
        <v>7</v>
      </c>
      <c r="F7" s="13" t="s">
        <v>8</v>
      </c>
      <c r="G7" s="28" t="s">
        <v>7</v>
      </c>
    </row>
    <row r="8" spans="1:9" s="119" customFormat="1" ht="21.75" customHeight="1">
      <c r="A8" s="17"/>
      <c r="B8" s="184" t="s">
        <v>9</v>
      </c>
      <c r="C8" s="184"/>
      <c r="D8" s="16">
        <v>69544990.109999985</v>
      </c>
      <c r="E8" s="15">
        <v>27277939.941500008</v>
      </c>
      <c r="F8" s="16">
        <v>175936669.38999999</v>
      </c>
      <c r="G8" s="14">
        <v>68872779.911000013</v>
      </c>
    </row>
    <row r="9" spans="1:9" s="115" customFormat="1" outlineLevel="1">
      <c r="A9" s="120"/>
      <c r="B9" s="185" t="s">
        <v>10</v>
      </c>
      <c r="C9" s="186"/>
      <c r="D9" s="121"/>
      <c r="E9" s="122"/>
      <c r="F9" s="121"/>
      <c r="G9" s="123"/>
    </row>
    <row r="10" spans="1:9" s="129" customFormat="1" ht="20.25" customHeight="1" outlineLevel="1" collapsed="1">
      <c r="A10" s="124" t="s">
        <v>11</v>
      </c>
      <c r="B10" s="182" t="s">
        <v>12</v>
      </c>
      <c r="C10" s="182"/>
      <c r="D10" s="125">
        <v>26849614.09</v>
      </c>
      <c r="E10" s="126">
        <v>10531062.5788</v>
      </c>
      <c r="F10" s="125">
        <v>15162681.880000001</v>
      </c>
      <c r="G10" s="127">
        <v>5974863.5522999996</v>
      </c>
      <c r="H10" s="128"/>
      <c r="I10" s="128"/>
    </row>
    <row r="11" spans="1:9" s="115" customFormat="1" ht="33.75" hidden="1" customHeight="1" outlineLevel="2">
      <c r="A11" s="120">
        <v>1</v>
      </c>
      <c r="B11" s="5" t="s">
        <v>13</v>
      </c>
      <c r="C11" s="5" t="s">
        <v>14</v>
      </c>
      <c r="D11" s="121">
        <v>594366.31999999995</v>
      </c>
      <c r="E11" s="130">
        <v>232629.03400000001</v>
      </c>
      <c r="F11" s="121">
        <v>1218780</v>
      </c>
      <c r="G11" s="123">
        <v>477018.30420000001</v>
      </c>
    </row>
    <row r="12" spans="1:9" s="115" customFormat="1" ht="27" hidden="1" outlineLevel="2">
      <c r="A12" s="120">
        <v>2</v>
      </c>
      <c r="B12" s="5" t="s">
        <v>13</v>
      </c>
      <c r="C12" s="5" t="s">
        <v>15</v>
      </c>
      <c r="D12" s="121">
        <v>477277.63</v>
      </c>
      <c r="E12" s="130">
        <v>187899.4302</v>
      </c>
      <c r="F12" s="121">
        <v>680915.02</v>
      </c>
      <c r="G12" s="123">
        <v>268069.43420000002</v>
      </c>
    </row>
    <row r="13" spans="1:9" s="115" customFormat="1" ht="36.75" hidden="1" customHeight="1" outlineLevel="2">
      <c r="A13" s="120">
        <v>3</v>
      </c>
      <c r="B13" s="5" t="s">
        <v>13</v>
      </c>
      <c r="C13" s="5" t="s">
        <v>16</v>
      </c>
      <c r="D13" s="121">
        <v>128945.91</v>
      </c>
      <c r="E13" s="130">
        <v>50742.794500000004</v>
      </c>
      <c r="F13" s="121">
        <v>233100.01</v>
      </c>
      <c r="G13" s="123">
        <v>91729.515899999999</v>
      </c>
    </row>
    <row r="14" spans="1:9" s="115" customFormat="1" ht="36.75" hidden="1" customHeight="1" outlineLevel="2">
      <c r="A14" s="120">
        <v>4</v>
      </c>
      <c r="B14" s="5" t="s">
        <v>13</v>
      </c>
      <c r="C14" s="5" t="s">
        <v>17</v>
      </c>
      <c r="D14" s="121">
        <v>83907.59</v>
      </c>
      <c r="E14" s="130">
        <v>32840.591699999997</v>
      </c>
      <c r="F14" s="121">
        <v>157288.57999999999</v>
      </c>
      <c r="G14" s="123">
        <v>61561.177300000003</v>
      </c>
    </row>
    <row r="15" spans="1:9" s="115" customFormat="1" ht="36.75" hidden="1" customHeight="1" outlineLevel="2">
      <c r="A15" s="120">
        <v>5</v>
      </c>
      <c r="B15" s="5" t="s">
        <v>13</v>
      </c>
      <c r="C15" s="5" t="s">
        <v>18</v>
      </c>
      <c r="D15" s="121">
        <v>159875.01</v>
      </c>
      <c r="E15" s="130">
        <v>62573.480199999998</v>
      </c>
      <c r="F15" s="121">
        <v>299693.05</v>
      </c>
      <c r="G15" s="123">
        <v>117296.8628</v>
      </c>
    </row>
    <row r="16" spans="1:9" s="115" customFormat="1" ht="40.5" hidden="1" outlineLevel="2">
      <c r="A16" s="120">
        <v>6</v>
      </c>
      <c r="B16" s="5" t="s">
        <v>13</v>
      </c>
      <c r="C16" s="5" t="s">
        <v>19</v>
      </c>
      <c r="D16" s="121">
        <v>772476.76</v>
      </c>
      <c r="E16" s="130">
        <v>302339.67910000001</v>
      </c>
      <c r="F16" s="121">
        <v>1328962.1599999999</v>
      </c>
      <c r="G16" s="123">
        <v>520142.49979999999</v>
      </c>
    </row>
    <row r="17" spans="1:7" s="115" customFormat="1" ht="36.75" hidden="1" customHeight="1" outlineLevel="2">
      <c r="A17" s="120">
        <v>7</v>
      </c>
      <c r="B17" s="5" t="s">
        <v>13</v>
      </c>
      <c r="C17" s="5" t="s">
        <v>20</v>
      </c>
      <c r="D17" s="121">
        <v>541999.37</v>
      </c>
      <c r="E17" s="130">
        <v>216669.66819999999</v>
      </c>
      <c r="F17" s="121">
        <v>775742.69</v>
      </c>
      <c r="G17" s="123">
        <v>310110.89779999998</v>
      </c>
    </row>
    <row r="18" spans="1:7" s="115" customFormat="1" ht="36.75" hidden="1" customHeight="1" outlineLevel="2">
      <c r="A18" s="120">
        <v>8</v>
      </c>
      <c r="B18" s="5" t="s">
        <v>13</v>
      </c>
      <c r="C18" s="5" t="s">
        <v>21</v>
      </c>
      <c r="D18" s="121">
        <v>90178.98</v>
      </c>
      <c r="E18" s="130">
        <v>35935.421699999999</v>
      </c>
      <c r="F18" s="121">
        <v>133200</v>
      </c>
      <c r="G18" s="123">
        <v>53078.868000000002</v>
      </c>
    </row>
    <row r="19" spans="1:7" s="115" customFormat="1" ht="27" hidden="1" outlineLevel="2">
      <c r="A19" s="120">
        <v>9</v>
      </c>
      <c r="B19" s="5" t="s">
        <v>13</v>
      </c>
      <c r="C19" s="5" t="s">
        <v>22</v>
      </c>
      <c r="D19" s="121">
        <v>428004.9</v>
      </c>
      <c r="E19" s="130">
        <v>170555.67259999999</v>
      </c>
      <c r="F19" s="121">
        <v>632190.16</v>
      </c>
      <c r="G19" s="123">
        <v>251921.45689999999</v>
      </c>
    </row>
    <row r="20" spans="1:7" s="115" customFormat="1" hidden="1" outlineLevel="2">
      <c r="A20" s="120">
        <v>10</v>
      </c>
      <c r="B20" s="5" t="s">
        <v>13</v>
      </c>
      <c r="C20" s="5" t="s">
        <v>23</v>
      </c>
      <c r="D20" s="121">
        <v>711376.46</v>
      </c>
      <c r="E20" s="130">
        <v>277379.9093</v>
      </c>
      <c r="F20" s="121">
        <v>1134383.96</v>
      </c>
      <c r="G20" s="123">
        <v>442318.99369999999</v>
      </c>
    </row>
    <row r="21" spans="1:7" s="115" customFormat="1" ht="27" hidden="1" outlineLevel="2">
      <c r="A21" s="120">
        <v>11</v>
      </c>
      <c r="B21" s="5" t="s">
        <v>13</v>
      </c>
      <c r="C21" s="5" t="s">
        <v>24</v>
      </c>
      <c r="D21" s="121">
        <v>418683.41</v>
      </c>
      <c r="E21" s="130">
        <v>164831.47169999999</v>
      </c>
      <c r="F21" s="121">
        <v>599167.32999999996</v>
      </c>
      <c r="G21" s="123">
        <v>235886.18609999999</v>
      </c>
    </row>
    <row r="22" spans="1:7" s="131" customFormat="1" ht="27" hidden="1" outlineLevel="2">
      <c r="A22" s="120">
        <v>12</v>
      </c>
      <c r="B22" s="5" t="s">
        <v>13</v>
      </c>
      <c r="C22" s="5" t="s">
        <v>25</v>
      </c>
      <c r="D22" s="121">
        <v>793007.92</v>
      </c>
      <c r="E22" s="130">
        <v>317012.84610000002</v>
      </c>
      <c r="F22" s="121">
        <v>999000</v>
      </c>
      <c r="G22" s="123">
        <v>399360.24</v>
      </c>
    </row>
    <row r="23" spans="1:7" s="131" customFormat="1" ht="18" hidden="1" customHeight="1" outlineLevel="2">
      <c r="A23" s="120">
        <v>13</v>
      </c>
      <c r="B23" s="5" t="s">
        <v>13</v>
      </c>
      <c r="C23" s="5" t="s">
        <v>26</v>
      </c>
      <c r="D23" s="121">
        <v>387152.41</v>
      </c>
      <c r="E23" s="130">
        <v>154601.57190000001</v>
      </c>
      <c r="F23" s="121">
        <v>497182.94</v>
      </c>
      <c r="G23" s="123">
        <v>198540.06340000001</v>
      </c>
    </row>
    <row r="24" spans="1:7" s="131" customFormat="1" ht="27" hidden="1" outlineLevel="2">
      <c r="A24" s="120">
        <v>14</v>
      </c>
      <c r="B24" s="5" t="s">
        <v>13</v>
      </c>
      <c r="C24" s="5" t="s">
        <v>27</v>
      </c>
      <c r="D24" s="121">
        <v>1030100.25</v>
      </c>
      <c r="E24" s="130">
        <v>401656.68949999998</v>
      </c>
      <c r="F24" s="121">
        <v>1453140.85</v>
      </c>
      <c r="G24" s="123">
        <v>566608.68019999994</v>
      </c>
    </row>
    <row r="25" spans="1:7" s="131" customFormat="1" hidden="1" outlineLevel="2">
      <c r="A25" s="120">
        <v>15</v>
      </c>
      <c r="B25" s="5" t="s">
        <v>13</v>
      </c>
      <c r="C25" s="5" t="s">
        <v>28</v>
      </c>
      <c r="D25" s="121">
        <v>728904.72</v>
      </c>
      <c r="E25" s="130">
        <v>284214.52840000001</v>
      </c>
      <c r="F25" s="121">
        <v>990175.79</v>
      </c>
      <c r="G25" s="123">
        <v>386089.34399999998</v>
      </c>
    </row>
    <row r="26" spans="1:7" s="131" customFormat="1" hidden="1" outlineLevel="2">
      <c r="A26" s="120">
        <v>16</v>
      </c>
      <c r="B26" s="5" t="s">
        <v>13</v>
      </c>
      <c r="C26" s="5" t="s">
        <v>29</v>
      </c>
      <c r="D26" s="121">
        <v>759913.91</v>
      </c>
      <c r="E26" s="130">
        <v>296305.63179999997</v>
      </c>
      <c r="F26" s="121">
        <v>1032300</v>
      </c>
      <c r="G26" s="123">
        <v>402514.41600000003</v>
      </c>
    </row>
    <row r="27" spans="1:7" s="131" customFormat="1" ht="15.75" hidden="1" customHeight="1" outlineLevel="2">
      <c r="A27" s="120">
        <v>17</v>
      </c>
      <c r="B27" s="5" t="s">
        <v>13</v>
      </c>
      <c r="C27" s="5" t="s">
        <v>30</v>
      </c>
      <c r="D27" s="121">
        <v>406890.57</v>
      </c>
      <c r="E27" s="130">
        <v>160188.74849999999</v>
      </c>
      <c r="F27" s="121">
        <v>499216.05</v>
      </c>
      <c r="G27" s="123">
        <v>196536.36670000001</v>
      </c>
    </row>
    <row r="28" spans="1:7" s="131" customFormat="1" ht="27" hidden="1" outlineLevel="2">
      <c r="A28" s="120">
        <v>18</v>
      </c>
      <c r="B28" s="5" t="s">
        <v>13</v>
      </c>
      <c r="C28" s="5" t="s">
        <v>31</v>
      </c>
      <c r="D28" s="121">
        <v>596987.79</v>
      </c>
      <c r="E28" s="130">
        <v>238395.1342</v>
      </c>
      <c r="F28" s="121">
        <v>661043.71</v>
      </c>
      <c r="G28" s="123">
        <v>263974.58470000001</v>
      </c>
    </row>
    <row r="29" spans="1:7" s="131" customFormat="1" ht="27" hidden="1" outlineLevel="2">
      <c r="A29" s="120">
        <v>19</v>
      </c>
      <c r="B29" s="5" t="s">
        <v>13</v>
      </c>
      <c r="C29" s="5" t="s">
        <v>32</v>
      </c>
      <c r="D29" s="121">
        <v>756308.33</v>
      </c>
      <c r="E29" s="130">
        <v>301381.3064</v>
      </c>
      <c r="F29" s="121">
        <v>847807.47</v>
      </c>
      <c r="G29" s="123">
        <v>337842.79869999998</v>
      </c>
    </row>
    <row r="30" spans="1:7" s="131" customFormat="1" ht="27" hidden="1" outlineLevel="2">
      <c r="A30" s="120">
        <v>20</v>
      </c>
      <c r="B30" s="5" t="s">
        <v>13</v>
      </c>
      <c r="C30" s="5" t="s">
        <v>33</v>
      </c>
      <c r="D30" s="121">
        <v>892102.17</v>
      </c>
      <c r="E30" s="130">
        <v>355493.79369999998</v>
      </c>
      <c r="F30" s="121">
        <v>989392.11</v>
      </c>
      <c r="G30" s="123">
        <v>394262.86190000002</v>
      </c>
    </row>
    <row r="31" spans="1:7" s="131" customFormat="1" hidden="1" outlineLevel="2">
      <c r="A31" s="120">
        <v>21</v>
      </c>
      <c r="B31" s="5" t="s">
        <v>13</v>
      </c>
      <c r="C31" s="5" t="s">
        <v>34</v>
      </c>
      <c r="D31" s="121">
        <v>2447625.77</v>
      </c>
      <c r="E31" s="130">
        <v>977410.39870000002</v>
      </c>
      <c r="F31" s="121">
        <v>0</v>
      </c>
      <c r="G31" s="123">
        <v>0</v>
      </c>
    </row>
    <row r="32" spans="1:7" s="131" customFormat="1" ht="27" hidden="1" outlineLevel="2">
      <c r="A32" s="120">
        <v>22</v>
      </c>
      <c r="B32" s="5" t="s">
        <v>13</v>
      </c>
      <c r="C32" s="5" t="s">
        <v>35</v>
      </c>
      <c r="D32" s="121">
        <v>898401</v>
      </c>
      <c r="E32" s="130">
        <v>353538.76150000002</v>
      </c>
      <c r="F32" s="121">
        <v>0</v>
      </c>
      <c r="G32" s="123">
        <v>0</v>
      </c>
    </row>
    <row r="33" spans="1:7" s="131" customFormat="1" hidden="1" outlineLevel="2">
      <c r="A33" s="120">
        <v>23</v>
      </c>
      <c r="B33" s="5" t="s">
        <v>13</v>
      </c>
      <c r="C33" s="5" t="s">
        <v>36</v>
      </c>
      <c r="D33" s="121">
        <v>967160.4</v>
      </c>
      <c r="E33" s="130">
        <v>377115.18320000003</v>
      </c>
      <c r="F33" s="121">
        <v>0</v>
      </c>
      <c r="G33" s="123">
        <v>0</v>
      </c>
    </row>
    <row r="34" spans="1:7" s="131" customFormat="1" ht="27" hidden="1" outlineLevel="2">
      <c r="A34" s="120">
        <v>24</v>
      </c>
      <c r="B34" s="5" t="s">
        <v>13</v>
      </c>
      <c r="C34" s="5" t="s">
        <v>37</v>
      </c>
      <c r="D34" s="121">
        <v>1150662.8899999999</v>
      </c>
      <c r="E34" s="130">
        <v>448666.47409999999</v>
      </c>
      <c r="F34" s="121">
        <v>0</v>
      </c>
      <c r="G34" s="123">
        <v>0</v>
      </c>
    </row>
    <row r="35" spans="1:7" s="131" customFormat="1" ht="27" hidden="1" outlineLevel="2">
      <c r="A35" s="120">
        <v>25</v>
      </c>
      <c r="B35" s="5" t="s">
        <v>13</v>
      </c>
      <c r="C35" s="5" t="s">
        <v>38</v>
      </c>
      <c r="D35" s="121">
        <v>591695.01</v>
      </c>
      <c r="E35" s="130">
        <v>231583.51</v>
      </c>
      <c r="F35" s="121">
        <v>0</v>
      </c>
      <c r="G35" s="123">
        <v>0</v>
      </c>
    </row>
    <row r="36" spans="1:7" s="131" customFormat="1" hidden="1" outlineLevel="2">
      <c r="A36" s="120">
        <v>26</v>
      </c>
      <c r="B36" s="5" t="s">
        <v>13</v>
      </c>
      <c r="C36" s="5" t="s">
        <v>39</v>
      </c>
      <c r="D36" s="121">
        <v>889999.98</v>
      </c>
      <c r="E36" s="130">
        <v>347028.79220000003</v>
      </c>
      <c r="F36" s="121">
        <v>0</v>
      </c>
      <c r="G36" s="123">
        <v>0</v>
      </c>
    </row>
    <row r="37" spans="1:7" s="131" customFormat="1" ht="27" hidden="1" outlineLevel="2">
      <c r="A37" s="120">
        <v>27</v>
      </c>
      <c r="B37" s="5" t="s">
        <v>13</v>
      </c>
      <c r="C37" s="5" t="s">
        <v>40</v>
      </c>
      <c r="D37" s="121">
        <v>1162508.8400000001</v>
      </c>
      <c r="E37" s="130">
        <v>453285.44689999998</v>
      </c>
      <c r="F37" s="121">
        <v>0</v>
      </c>
      <c r="G37" s="123">
        <v>0</v>
      </c>
    </row>
    <row r="38" spans="1:7" s="131" customFormat="1" ht="27" hidden="1" outlineLevel="2">
      <c r="A38" s="120">
        <v>28</v>
      </c>
      <c r="B38" s="5" t="s">
        <v>13</v>
      </c>
      <c r="C38" s="5" t="s">
        <v>41</v>
      </c>
      <c r="D38" s="121">
        <v>862985.5</v>
      </c>
      <c r="E38" s="130">
        <v>336495.30619999999</v>
      </c>
      <c r="F38" s="121">
        <v>0</v>
      </c>
      <c r="G38" s="123">
        <v>0</v>
      </c>
    </row>
    <row r="39" spans="1:7" s="131" customFormat="1" hidden="1" outlineLevel="2">
      <c r="A39" s="120">
        <v>29</v>
      </c>
      <c r="B39" s="5" t="s">
        <v>13</v>
      </c>
      <c r="C39" s="5" t="s">
        <v>42</v>
      </c>
      <c r="D39" s="121">
        <v>1107499.98</v>
      </c>
      <c r="E39" s="130">
        <v>431836.3922</v>
      </c>
      <c r="F39" s="121">
        <v>0</v>
      </c>
      <c r="G39" s="123">
        <v>0</v>
      </c>
    </row>
    <row r="40" spans="1:7" s="131" customFormat="1" ht="27" hidden="1" outlineLevel="2">
      <c r="A40" s="120">
        <v>30</v>
      </c>
      <c r="B40" s="5" t="s">
        <v>13</v>
      </c>
      <c r="C40" s="5" t="s">
        <v>43</v>
      </c>
      <c r="D40" s="121">
        <v>37280.51</v>
      </c>
      <c r="E40" s="130">
        <v>14536.416499999999</v>
      </c>
      <c r="F40" s="121">
        <v>0</v>
      </c>
      <c r="G40" s="123">
        <v>0</v>
      </c>
    </row>
    <row r="41" spans="1:7" s="131" customFormat="1" ht="27" hidden="1" outlineLevel="2">
      <c r="A41" s="120">
        <v>31</v>
      </c>
      <c r="B41" s="5" t="s">
        <v>13</v>
      </c>
      <c r="C41" s="5" t="s">
        <v>44</v>
      </c>
      <c r="D41" s="121">
        <v>276079.96000000002</v>
      </c>
      <c r="E41" s="130">
        <v>107676.7071</v>
      </c>
      <c r="F41" s="121">
        <v>0</v>
      </c>
      <c r="G41" s="123">
        <v>0</v>
      </c>
    </row>
    <row r="42" spans="1:7" s="131" customFormat="1" ht="40.5" hidden="1" outlineLevel="2">
      <c r="A42" s="120">
        <v>32</v>
      </c>
      <c r="B42" s="5" t="s">
        <v>13</v>
      </c>
      <c r="C42" s="5" t="s">
        <v>45</v>
      </c>
      <c r="D42" s="121">
        <v>499232.93</v>
      </c>
      <c r="E42" s="130">
        <v>192399.37909999999</v>
      </c>
      <c r="F42" s="121">
        <v>0</v>
      </c>
      <c r="G42" s="123">
        <v>0</v>
      </c>
    </row>
    <row r="43" spans="1:7" s="131" customFormat="1" ht="27" hidden="1" outlineLevel="2">
      <c r="A43" s="120">
        <v>33</v>
      </c>
      <c r="B43" s="5" t="s">
        <v>13</v>
      </c>
      <c r="C43" s="5" t="s">
        <v>46</v>
      </c>
      <c r="D43" s="121">
        <v>364236.36</v>
      </c>
      <c r="E43" s="130">
        <v>142059.465</v>
      </c>
      <c r="F43" s="121">
        <v>0</v>
      </c>
      <c r="G43" s="123">
        <v>0</v>
      </c>
    </row>
    <row r="44" spans="1:7" s="131" customFormat="1" ht="27" hidden="1" outlineLevel="2">
      <c r="A44" s="120">
        <v>34</v>
      </c>
      <c r="B44" s="5" t="s">
        <v>13</v>
      </c>
      <c r="C44" s="5" t="s">
        <v>47</v>
      </c>
      <c r="D44" s="121">
        <v>212872.63</v>
      </c>
      <c r="E44" s="130">
        <v>83003.295899999997</v>
      </c>
      <c r="F44" s="121">
        <v>0</v>
      </c>
      <c r="G44" s="123">
        <v>0</v>
      </c>
    </row>
    <row r="45" spans="1:7" s="131" customFormat="1" ht="27" hidden="1" outlineLevel="2">
      <c r="A45" s="120">
        <v>35</v>
      </c>
      <c r="B45" s="5" t="s">
        <v>13</v>
      </c>
      <c r="C45" s="5" t="s">
        <v>310</v>
      </c>
      <c r="D45" s="121">
        <v>120347.19</v>
      </c>
      <c r="E45" s="130">
        <v>47946.318700000003</v>
      </c>
      <c r="F45" s="121">
        <v>0</v>
      </c>
      <c r="G45" s="123">
        <v>0</v>
      </c>
    </row>
    <row r="46" spans="1:7" s="131" customFormat="1" ht="27" hidden="1" outlineLevel="2">
      <c r="A46" s="120">
        <v>36</v>
      </c>
      <c r="B46" s="5" t="s">
        <v>13</v>
      </c>
      <c r="C46" s="5" t="s">
        <v>312</v>
      </c>
      <c r="D46" s="121">
        <v>320202.08</v>
      </c>
      <c r="E46" s="130">
        <v>127568.5104</v>
      </c>
      <c r="F46" s="121">
        <v>0</v>
      </c>
      <c r="G46" s="123">
        <v>0</v>
      </c>
    </row>
    <row r="47" spans="1:7" s="131" customFormat="1" ht="27" hidden="1" outlineLevel="2">
      <c r="A47" s="120">
        <v>37</v>
      </c>
      <c r="B47" s="5" t="s">
        <v>13</v>
      </c>
      <c r="C47" s="5" t="s">
        <v>340</v>
      </c>
      <c r="D47" s="121">
        <v>2083249.24</v>
      </c>
      <c r="E47" s="130">
        <v>802863.42500000005</v>
      </c>
      <c r="F47" s="121">
        <v>0</v>
      </c>
      <c r="G47" s="123">
        <v>0</v>
      </c>
    </row>
    <row r="48" spans="1:7" s="131" customFormat="1" ht="27" hidden="1" outlineLevel="2">
      <c r="A48" s="120">
        <v>38</v>
      </c>
      <c r="B48" s="5" t="s">
        <v>13</v>
      </c>
      <c r="C48" s="5" t="s">
        <v>389</v>
      </c>
      <c r="D48" s="121">
        <v>1708971.93</v>
      </c>
      <c r="E48" s="130">
        <v>659782.79240000003</v>
      </c>
      <c r="F48" s="121">
        <v>0</v>
      </c>
      <c r="G48" s="123">
        <v>0</v>
      </c>
    </row>
    <row r="49" spans="1:9" s="131" customFormat="1" ht="20.25" hidden="1" customHeight="1" outlineLevel="2">
      <c r="A49" s="120">
        <v>39</v>
      </c>
      <c r="B49" s="5" t="s">
        <v>13</v>
      </c>
      <c r="C49" s="5" t="s">
        <v>390</v>
      </c>
      <c r="D49" s="121">
        <v>100000</v>
      </c>
      <c r="E49" s="130">
        <v>39623</v>
      </c>
      <c r="F49" s="121">
        <v>0</v>
      </c>
      <c r="G49" s="123">
        <v>0</v>
      </c>
    </row>
    <row r="50" spans="1:9" s="131" customFormat="1" ht="20.25" hidden="1" customHeight="1" outlineLevel="2">
      <c r="A50" s="120">
        <v>40</v>
      </c>
      <c r="B50" s="5" t="s">
        <v>13</v>
      </c>
      <c r="C50" s="5" t="s">
        <v>444</v>
      </c>
      <c r="D50" s="121">
        <v>290141.48</v>
      </c>
      <c r="E50" s="130">
        <v>112995.6</v>
      </c>
      <c r="F50" s="121">
        <v>0</v>
      </c>
      <c r="G50" s="123">
        <v>0</v>
      </c>
    </row>
    <row r="51" spans="1:9" s="132" customFormat="1" ht="17.25" customHeight="1" outlineLevel="1" collapsed="1">
      <c r="A51" s="124" t="s">
        <v>48</v>
      </c>
      <c r="B51" s="183" t="s">
        <v>49</v>
      </c>
      <c r="C51" s="183"/>
      <c r="D51" s="125">
        <v>7748094.7400000002</v>
      </c>
      <c r="E51" s="126">
        <v>3038051.6196999997</v>
      </c>
      <c r="F51" s="125">
        <v>33216152.110000007</v>
      </c>
      <c r="G51" s="127">
        <v>13043980.976800002</v>
      </c>
      <c r="H51" s="128"/>
      <c r="I51" s="128"/>
    </row>
    <row r="52" spans="1:9" s="131" customFormat="1" hidden="1" outlineLevel="2">
      <c r="A52" s="120">
        <v>1</v>
      </c>
      <c r="B52" s="5" t="s">
        <v>50</v>
      </c>
      <c r="C52" s="5" t="s">
        <v>51</v>
      </c>
      <c r="D52" s="121">
        <v>75926.55</v>
      </c>
      <c r="E52" s="130">
        <v>30255.9709</v>
      </c>
      <c r="F52" s="121">
        <v>658073.49</v>
      </c>
      <c r="G52" s="123">
        <v>262235.70500000002</v>
      </c>
    </row>
    <row r="53" spans="1:9" s="131" customFormat="1" hidden="1" outlineLevel="2">
      <c r="A53" s="120">
        <v>2</v>
      </c>
      <c r="B53" s="5" t="s">
        <v>50</v>
      </c>
      <c r="C53" s="5" t="s">
        <v>52</v>
      </c>
      <c r="D53" s="121">
        <v>38714.9</v>
      </c>
      <c r="E53" s="130">
        <v>15476.6684</v>
      </c>
      <c r="F53" s="121">
        <v>307519.40999999997</v>
      </c>
      <c r="G53" s="123">
        <v>122933.9593</v>
      </c>
    </row>
    <row r="54" spans="1:9" s="131" customFormat="1" hidden="1" outlineLevel="2">
      <c r="A54" s="120">
        <v>3</v>
      </c>
      <c r="B54" s="5" t="s">
        <v>50</v>
      </c>
      <c r="C54" s="5" t="s">
        <v>53</v>
      </c>
      <c r="D54" s="121">
        <v>141725.21</v>
      </c>
      <c r="E54" s="130">
        <v>56025.392800000001</v>
      </c>
      <c r="F54" s="121">
        <v>958535.55</v>
      </c>
      <c r="G54" s="123">
        <v>378918.68829999998</v>
      </c>
    </row>
    <row r="55" spans="1:9" s="131" customFormat="1" hidden="1" outlineLevel="2">
      <c r="A55" s="120">
        <v>4</v>
      </c>
      <c r="B55" s="5" t="s">
        <v>50</v>
      </c>
      <c r="C55" s="5" t="s">
        <v>54</v>
      </c>
      <c r="D55" s="121">
        <v>207699.19</v>
      </c>
      <c r="E55" s="130">
        <v>82766.050199999998</v>
      </c>
      <c r="F55" s="121">
        <v>1360162.5</v>
      </c>
      <c r="G55" s="123">
        <v>542011.15460000001</v>
      </c>
    </row>
    <row r="56" spans="1:9" s="131" customFormat="1" hidden="1" outlineLevel="2">
      <c r="A56" s="120">
        <v>5</v>
      </c>
      <c r="B56" s="5" t="s">
        <v>50</v>
      </c>
      <c r="C56" s="5" t="s">
        <v>55</v>
      </c>
      <c r="D56" s="121">
        <v>58063.29</v>
      </c>
      <c r="E56" s="130">
        <v>22952.999199999998</v>
      </c>
      <c r="F56" s="121">
        <v>335813.48</v>
      </c>
      <c r="G56" s="123">
        <v>132750.42679999999</v>
      </c>
    </row>
    <row r="57" spans="1:9" s="131" customFormat="1" hidden="1" outlineLevel="2">
      <c r="A57" s="120">
        <v>6</v>
      </c>
      <c r="B57" s="5" t="s">
        <v>50</v>
      </c>
      <c r="C57" s="5" t="s">
        <v>56</v>
      </c>
      <c r="D57" s="121">
        <v>61524.08</v>
      </c>
      <c r="E57" s="130">
        <v>24321.0841</v>
      </c>
      <c r="F57" s="121">
        <v>355826.65</v>
      </c>
      <c r="G57" s="123">
        <v>140661.83300000001</v>
      </c>
    </row>
    <row r="58" spans="1:9" s="131" customFormat="1" hidden="1" outlineLevel="2">
      <c r="A58" s="120">
        <v>7</v>
      </c>
      <c r="B58" s="5" t="s">
        <v>50</v>
      </c>
      <c r="C58" s="5" t="s">
        <v>57</v>
      </c>
      <c r="D58" s="121">
        <v>45661.42</v>
      </c>
      <c r="E58" s="130">
        <v>18050.4159</v>
      </c>
      <c r="F58" s="121">
        <v>264086.33</v>
      </c>
      <c r="G58" s="123">
        <v>104395.96709999999</v>
      </c>
    </row>
    <row r="59" spans="1:9" s="131" customFormat="1" hidden="1" outlineLevel="2">
      <c r="A59" s="120">
        <v>8</v>
      </c>
      <c r="B59" s="5" t="s">
        <v>50</v>
      </c>
      <c r="C59" s="5" t="s">
        <v>58</v>
      </c>
      <c r="D59" s="121">
        <v>217493.07</v>
      </c>
      <c r="E59" s="130">
        <v>85624.846699999995</v>
      </c>
      <c r="F59" s="121">
        <v>1310707.3</v>
      </c>
      <c r="G59" s="123">
        <v>516012.35690000001</v>
      </c>
    </row>
    <row r="60" spans="1:9" s="131" customFormat="1" ht="27" hidden="1" outlineLevel="2">
      <c r="A60" s="120">
        <v>9</v>
      </c>
      <c r="B60" s="5" t="s">
        <v>50</v>
      </c>
      <c r="C60" s="5" t="s">
        <v>59</v>
      </c>
      <c r="D60" s="121">
        <v>11124.56</v>
      </c>
      <c r="E60" s="130">
        <v>4379.6279999999997</v>
      </c>
      <c r="F60" s="121">
        <v>67039.429999999993</v>
      </c>
      <c r="G60" s="123">
        <v>26392.753199999999</v>
      </c>
    </row>
    <row r="61" spans="1:9" s="131" customFormat="1" hidden="1" outlineLevel="2">
      <c r="A61" s="120">
        <v>10</v>
      </c>
      <c r="B61" s="5" t="s">
        <v>50</v>
      </c>
      <c r="C61" s="5" t="s">
        <v>60</v>
      </c>
      <c r="D61" s="121">
        <v>65412.160000000003</v>
      </c>
      <c r="E61" s="130">
        <v>26149.165099999998</v>
      </c>
      <c r="F61" s="121">
        <v>373695.87</v>
      </c>
      <c r="G61" s="123">
        <v>149388.66099999999</v>
      </c>
    </row>
    <row r="62" spans="1:9" s="131" customFormat="1" ht="27" hidden="1" outlineLevel="2">
      <c r="A62" s="120">
        <v>11</v>
      </c>
      <c r="B62" s="5" t="s">
        <v>50</v>
      </c>
      <c r="C62" s="5" t="s">
        <v>61</v>
      </c>
      <c r="D62" s="121">
        <v>0</v>
      </c>
      <c r="E62" s="130">
        <v>0</v>
      </c>
      <c r="F62" s="121">
        <v>0</v>
      </c>
      <c r="G62" s="123">
        <v>0</v>
      </c>
    </row>
    <row r="63" spans="1:9" s="131" customFormat="1" hidden="1" outlineLevel="2">
      <c r="A63" s="120">
        <v>12</v>
      </c>
      <c r="B63" s="5" t="s">
        <v>50</v>
      </c>
      <c r="C63" s="5" t="s">
        <v>62</v>
      </c>
      <c r="D63" s="121">
        <v>0</v>
      </c>
      <c r="E63" s="130">
        <v>0</v>
      </c>
      <c r="F63" s="121">
        <v>0</v>
      </c>
      <c r="G63" s="123">
        <v>0</v>
      </c>
    </row>
    <row r="64" spans="1:9" s="131" customFormat="1" ht="27" hidden="1" outlineLevel="2">
      <c r="A64" s="120">
        <v>13</v>
      </c>
      <c r="B64" s="5" t="s">
        <v>50</v>
      </c>
      <c r="C64" s="5" t="s">
        <v>63</v>
      </c>
      <c r="D64" s="121">
        <v>0</v>
      </c>
      <c r="E64" s="130">
        <v>0</v>
      </c>
      <c r="F64" s="121">
        <v>0</v>
      </c>
      <c r="G64" s="123">
        <v>0</v>
      </c>
    </row>
    <row r="65" spans="1:7" s="131" customFormat="1" ht="27" hidden="1" outlineLevel="2">
      <c r="A65" s="120">
        <v>14</v>
      </c>
      <c r="B65" s="5" t="s">
        <v>50</v>
      </c>
      <c r="C65" s="5" t="s">
        <v>64</v>
      </c>
      <c r="D65" s="121">
        <v>60515.01</v>
      </c>
      <c r="E65" s="130">
        <v>23306.751</v>
      </c>
      <c r="F65" s="121">
        <v>374198.14</v>
      </c>
      <c r="G65" s="123">
        <v>144118.6716</v>
      </c>
    </row>
    <row r="66" spans="1:7" s="131" customFormat="1" ht="27" hidden="1" outlineLevel="2">
      <c r="A66" s="120">
        <v>15</v>
      </c>
      <c r="B66" s="5" t="s">
        <v>50</v>
      </c>
      <c r="C66" s="5" t="s">
        <v>65</v>
      </c>
      <c r="D66" s="121">
        <v>62893.19</v>
      </c>
      <c r="E66" s="130">
        <v>24222.683199999999</v>
      </c>
      <c r="F66" s="121">
        <v>361990.84</v>
      </c>
      <c r="G66" s="123">
        <v>139417.15210000001</v>
      </c>
    </row>
    <row r="67" spans="1:7" s="131" customFormat="1" ht="27" hidden="1" outlineLevel="2">
      <c r="A67" s="120">
        <v>16</v>
      </c>
      <c r="B67" s="5" t="s">
        <v>50</v>
      </c>
      <c r="C67" s="5" t="s">
        <v>66</v>
      </c>
      <c r="D67" s="121">
        <v>6685.7</v>
      </c>
      <c r="E67" s="130">
        <v>2574.9304999999999</v>
      </c>
      <c r="F67" s="121">
        <v>38480.29</v>
      </c>
      <c r="G67" s="123">
        <v>14820.2989</v>
      </c>
    </row>
    <row r="68" spans="1:7" s="131" customFormat="1" hidden="1" outlineLevel="2">
      <c r="A68" s="120">
        <v>17</v>
      </c>
      <c r="B68" s="5" t="s">
        <v>50</v>
      </c>
      <c r="C68" s="5" t="s">
        <v>67</v>
      </c>
      <c r="D68" s="121">
        <v>131097.59</v>
      </c>
      <c r="E68" s="130">
        <v>50490.925799999997</v>
      </c>
      <c r="F68" s="121">
        <v>754550.69</v>
      </c>
      <c r="G68" s="123">
        <v>290607.65269999998</v>
      </c>
    </row>
    <row r="69" spans="1:7" s="131" customFormat="1" hidden="1" outlineLevel="2">
      <c r="A69" s="120">
        <v>18</v>
      </c>
      <c r="B69" s="5" t="s">
        <v>50</v>
      </c>
      <c r="C69" s="5" t="s">
        <v>68</v>
      </c>
      <c r="D69" s="121">
        <v>43148.79</v>
      </c>
      <c r="E69" s="130">
        <v>17230.606299999999</v>
      </c>
      <c r="F69" s="121">
        <v>193925.23</v>
      </c>
      <c r="G69" s="123">
        <v>77440.162100000001</v>
      </c>
    </row>
    <row r="70" spans="1:7" s="131" customFormat="1" hidden="1" outlineLevel="2">
      <c r="A70" s="120">
        <v>19</v>
      </c>
      <c r="B70" s="5" t="s">
        <v>50</v>
      </c>
      <c r="C70" s="5" t="s">
        <v>69</v>
      </c>
      <c r="D70" s="121">
        <v>373623.99</v>
      </c>
      <c r="E70" s="130">
        <v>147697.29949999999</v>
      </c>
      <c r="F70" s="121">
        <v>1506270.15</v>
      </c>
      <c r="G70" s="123">
        <v>595443.65300000005</v>
      </c>
    </row>
    <row r="71" spans="1:7" s="131" customFormat="1" ht="27" hidden="1" outlineLevel="2">
      <c r="A71" s="120">
        <v>20</v>
      </c>
      <c r="B71" s="5" t="s">
        <v>50</v>
      </c>
      <c r="C71" s="5" t="s">
        <v>70</v>
      </c>
      <c r="D71" s="121">
        <v>100391.66</v>
      </c>
      <c r="E71" s="130">
        <v>38664.8439</v>
      </c>
      <c r="F71" s="121">
        <v>507566.25</v>
      </c>
      <c r="G71" s="123">
        <v>195484.0655</v>
      </c>
    </row>
    <row r="72" spans="1:7" s="131" customFormat="1" hidden="1" outlineLevel="2">
      <c r="A72" s="120">
        <v>21</v>
      </c>
      <c r="B72" s="5" t="s">
        <v>50</v>
      </c>
      <c r="C72" s="5" t="s">
        <v>71</v>
      </c>
      <c r="D72" s="121">
        <v>129711.23</v>
      </c>
      <c r="E72" s="130">
        <v>50049.078099999999</v>
      </c>
      <c r="F72" s="121">
        <v>653665.69999999995</v>
      </c>
      <c r="G72" s="123">
        <v>252216.91029999999</v>
      </c>
    </row>
    <row r="73" spans="1:7" s="131" customFormat="1" hidden="1" outlineLevel="2">
      <c r="A73" s="120">
        <v>22</v>
      </c>
      <c r="B73" s="5" t="s">
        <v>50</v>
      </c>
      <c r="C73" s="5" t="s">
        <v>72</v>
      </c>
      <c r="D73" s="121">
        <v>103995.9</v>
      </c>
      <c r="E73" s="130">
        <v>40126.817999999999</v>
      </c>
      <c r="F73" s="121">
        <v>494396.9</v>
      </c>
      <c r="G73" s="123">
        <v>190763.04389999999</v>
      </c>
    </row>
    <row r="74" spans="1:7" s="131" customFormat="1" hidden="1" outlineLevel="2">
      <c r="A74" s="120">
        <v>23</v>
      </c>
      <c r="B74" s="5" t="s">
        <v>50</v>
      </c>
      <c r="C74" s="5" t="s">
        <v>73</v>
      </c>
      <c r="D74" s="121">
        <v>220508.13</v>
      </c>
      <c r="E74" s="130">
        <v>85083.062000000005</v>
      </c>
      <c r="F74" s="121">
        <v>992111.9</v>
      </c>
      <c r="G74" s="123">
        <v>382806.37660000002</v>
      </c>
    </row>
    <row r="75" spans="1:7" s="131" customFormat="1" hidden="1" outlineLevel="2">
      <c r="A75" s="120">
        <v>24</v>
      </c>
      <c r="B75" s="5" t="s">
        <v>50</v>
      </c>
      <c r="C75" s="5" t="s">
        <v>74</v>
      </c>
      <c r="D75" s="121">
        <v>77511.89</v>
      </c>
      <c r="E75" s="130">
        <v>29907.962800000001</v>
      </c>
      <c r="F75" s="121">
        <v>227049.62</v>
      </c>
      <c r="G75" s="123">
        <v>87607.0959</v>
      </c>
    </row>
    <row r="76" spans="1:7" s="131" customFormat="1" hidden="1" outlineLevel="2">
      <c r="A76" s="120">
        <v>25</v>
      </c>
      <c r="B76" s="5" t="s">
        <v>50</v>
      </c>
      <c r="C76" s="5" t="s">
        <v>75</v>
      </c>
      <c r="D76" s="121">
        <v>380591.45</v>
      </c>
      <c r="E76" s="130">
        <v>146580.99110000001</v>
      </c>
      <c r="F76" s="121">
        <v>1039495.6800000001</v>
      </c>
      <c r="G76" s="123">
        <v>400351.36619999999</v>
      </c>
    </row>
    <row r="77" spans="1:7" s="131" customFormat="1" hidden="1" outlineLevel="2">
      <c r="A77" s="120">
        <v>26</v>
      </c>
      <c r="B77" s="5" t="s">
        <v>50</v>
      </c>
      <c r="C77" s="5" t="s">
        <v>76</v>
      </c>
      <c r="D77" s="121">
        <v>187301.16</v>
      </c>
      <c r="E77" s="130">
        <v>72270.152600000001</v>
      </c>
      <c r="F77" s="121">
        <v>512858.97</v>
      </c>
      <c r="G77" s="123">
        <v>197886.6336</v>
      </c>
    </row>
    <row r="78" spans="1:7" s="131" customFormat="1" ht="27" hidden="1" outlineLevel="2">
      <c r="A78" s="120">
        <v>27</v>
      </c>
      <c r="B78" s="5" t="s">
        <v>50</v>
      </c>
      <c r="C78" s="5" t="s">
        <v>77</v>
      </c>
      <c r="D78" s="121">
        <v>5355.52</v>
      </c>
      <c r="E78" s="130">
        <v>2140.9227000000001</v>
      </c>
      <c r="F78" s="121">
        <v>209455.15</v>
      </c>
      <c r="G78" s="123">
        <v>83731.790800000002</v>
      </c>
    </row>
    <row r="79" spans="1:7" s="131" customFormat="1" hidden="1" outlineLevel="2">
      <c r="A79" s="120">
        <v>28</v>
      </c>
      <c r="B79" s="5" t="s">
        <v>50</v>
      </c>
      <c r="C79" s="5" t="s">
        <v>78</v>
      </c>
      <c r="D79" s="121">
        <v>41222.69</v>
      </c>
      <c r="E79" s="130">
        <v>16461.4568</v>
      </c>
      <c r="F79" s="121">
        <v>98425</v>
      </c>
      <c r="G79" s="123">
        <v>39304.0553</v>
      </c>
    </row>
    <row r="80" spans="1:7" s="131" customFormat="1" ht="27" hidden="1" outlineLevel="2">
      <c r="A80" s="120">
        <v>29</v>
      </c>
      <c r="B80" s="5" t="s">
        <v>50</v>
      </c>
      <c r="C80" s="5" t="s">
        <v>79</v>
      </c>
      <c r="D80" s="121">
        <v>9062.5400000000009</v>
      </c>
      <c r="E80" s="130">
        <v>3618.9441000000002</v>
      </c>
      <c r="F80" s="121">
        <v>21022.560000000001</v>
      </c>
      <c r="G80" s="123">
        <v>8394.9388999999992</v>
      </c>
    </row>
    <row r="81" spans="1:7" s="131" customFormat="1" ht="27" hidden="1" outlineLevel="2">
      <c r="A81" s="120">
        <v>30</v>
      </c>
      <c r="B81" s="5" t="s">
        <v>50</v>
      </c>
      <c r="C81" s="5" t="s">
        <v>80</v>
      </c>
      <c r="D81" s="121">
        <v>70730.210000000006</v>
      </c>
      <c r="E81" s="130">
        <v>27683.0969</v>
      </c>
      <c r="F81" s="121">
        <v>171727.72</v>
      </c>
      <c r="G81" s="123">
        <v>67212.512300000002</v>
      </c>
    </row>
    <row r="82" spans="1:7" s="131" customFormat="1" hidden="1" outlineLevel="2">
      <c r="A82" s="120">
        <v>31</v>
      </c>
      <c r="B82" s="5" t="s">
        <v>50</v>
      </c>
      <c r="C82" s="5" t="s">
        <v>81</v>
      </c>
      <c r="D82" s="121">
        <v>335214.37</v>
      </c>
      <c r="E82" s="130">
        <v>131199.55230000001</v>
      </c>
      <c r="F82" s="121">
        <v>790636</v>
      </c>
      <c r="G82" s="123">
        <v>309447.02399999998</v>
      </c>
    </row>
    <row r="83" spans="1:7" s="131" customFormat="1" hidden="1" outlineLevel="2">
      <c r="A83" s="120">
        <v>32</v>
      </c>
      <c r="B83" s="5" t="s">
        <v>50</v>
      </c>
      <c r="C83" s="5" t="s">
        <v>82</v>
      </c>
      <c r="D83" s="121">
        <v>154028.37</v>
      </c>
      <c r="E83" s="130">
        <v>59322.486400000002</v>
      </c>
      <c r="F83" s="121">
        <v>351440.56</v>
      </c>
      <c r="G83" s="123">
        <v>135353.8173</v>
      </c>
    </row>
    <row r="84" spans="1:7" s="131" customFormat="1" ht="27" hidden="1" outlineLevel="2">
      <c r="A84" s="120">
        <v>33</v>
      </c>
      <c r="B84" s="5" t="s">
        <v>50</v>
      </c>
      <c r="C84" s="5" t="s">
        <v>83</v>
      </c>
      <c r="D84" s="121">
        <v>81111.22</v>
      </c>
      <c r="E84" s="130">
        <v>31746.1204</v>
      </c>
      <c r="F84" s="121">
        <v>176213.57</v>
      </c>
      <c r="G84" s="123">
        <v>68968.229200000002</v>
      </c>
    </row>
    <row r="85" spans="1:7" s="131" customFormat="1" ht="27" hidden="1" outlineLevel="2">
      <c r="A85" s="120">
        <v>34</v>
      </c>
      <c r="B85" s="5" t="s">
        <v>50</v>
      </c>
      <c r="C85" s="5" t="s">
        <v>84</v>
      </c>
      <c r="D85" s="121">
        <v>194315.82</v>
      </c>
      <c r="E85" s="130">
        <v>77596.136400000003</v>
      </c>
      <c r="F85" s="121">
        <v>404684.28</v>
      </c>
      <c r="G85" s="123">
        <v>161602.5735</v>
      </c>
    </row>
    <row r="86" spans="1:7" s="131" customFormat="1" ht="27" hidden="1" outlineLevel="2">
      <c r="A86" s="120">
        <v>35</v>
      </c>
      <c r="B86" s="5" t="s">
        <v>50</v>
      </c>
      <c r="C86" s="5" t="s">
        <v>85</v>
      </c>
      <c r="D86" s="121">
        <v>170898.32</v>
      </c>
      <c r="E86" s="130">
        <v>67251.906900000002</v>
      </c>
      <c r="F86" s="121">
        <v>338337.55</v>
      </c>
      <c r="G86" s="123">
        <v>133142.59270000001</v>
      </c>
    </row>
    <row r="87" spans="1:7" s="131" customFormat="1" ht="27" hidden="1" outlineLevel="2">
      <c r="A87" s="120">
        <v>36</v>
      </c>
      <c r="B87" s="5" t="s">
        <v>50</v>
      </c>
      <c r="C87" s="5" t="s">
        <v>86</v>
      </c>
      <c r="D87" s="121">
        <v>43352.18</v>
      </c>
      <c r="E87" s="130">
        <v>16967.609700000001</v>
      </c>
      <c r="F87" s="121">
        <v>94182.3</v>
      </c>
      <c r="G87" s="123">
        <v>36862.010399999999</v>
      </c>
    </row>
    <row r="88" spans="1:7" s="131" customFormat="1" hidden="1" outlineLevel="2">
      <c r="A88" s="120">
        <v>37</v>
      </c>
      <c r="B88" s="5" t="s">
        <v>50</v>
      </c>
      <c r="C88" s="5" t="s">
        <v>87</v>
      </c>
      <c r="D88" s="121">
        <v>56037.52</v>
      </c>
      <c r="E88" s="130">
        <v>21932.525000000001</v>
      </c>
      <c r="F88" s="121">
        <v>121741.23</v>
      </c>
      <c r="G88" s="123">
        <v>47648.3</v>
      </c>
    </row>
    <row r="89" spans="1:7" s="131" customFormat="1" hidden="1" outlineLevel="2">
      <c r="A89" s="120">
        <v>38</v>
      </c>
      <c r="B89" s="5" t="s">
        <v>50</v>
      </c>
      <c r="C89" s="5" t="s">
        <v>88</v>
      </c>
      <c r="D89" s="121">
        <v>171562.23</v>
      </c>
      <c r="E89" s="130">
        <v>67147.741200000004</v>
      </c>
      <c r="F89" s="121">
        <v>358666</v>
      </c>
      <c r="G89" s="123">
        <v>140378.28570000001</v>
      </c>
    </row>
    <row r="90" spans="1:7" s="131" customFormat="1" ht="27" hidden="1" outlineLevel="2">
      <c r="A90" s="120">
        <v>39</v>
      </c>
      <c r="B90" s="5" t="s">
        <v>50</v>
      </c>
      <c r="C90" s="5" t="s">
        <v>89</v>
      </c>
      <c r="D90" s="121">
        <v>161387.47</v>
      </c>
      <c r="E90" s="130">
        <v>63165.441899999998</v>
      </c>
      <c r="F90" s="121">
        <v>337395</v>
      </c>
      <c r="G90" s="123">
        <v>132053.02910000001</v>
      </c>
    </row>
    <row r="91" spans="1:7" s="131" customFormat="1" ht="27" hidden="1" outlineLevel="2">
      <c r="A91" s="120">
        <v>40</v>
      </c>
      <c r="B91" s="5" t="s">
        <v>50</v>
      </c>
      <c r="C91" s="5" t="s">
        <v>90</v>
      </c>
      <c r="D91" s="121">
        <v>171974.21</v>
      </c>
      <c r="E91" s="130">
        <v>66234.147200000007</v>
      </c>
      <c r="F91" s="121">
        <v>180016.83</v>
      </c>
      <c r="G91" s="123">
        <v>69331.681899999996</v>
      </c>
    </row>
    <row r="92" spans="1:7" s="131" customFormat="1" hidden="1" outlineLevel="2">
      <c r="A92" s="120">
        <v>41</v>
      </c>
      <c r="B92" s="5" t="s">
        <v>50</v>
      </c>
      <c r="C92" s="5" t="s">
        <v>91</v>
      </c>
      <c r="D92" s="121">
        <v>124913.66</v>
      </c>
      <c r="E92" s="130">
        <v>48706.334300000002</v>
      </c>
      <c r="F92" s="121">
        <v>132881.99</v>
      </c>
      <c r="G92" s="123">
        <v>51813.345500000003</v>
      </c>
    </row>
    <row r="93" spans="1:7" s="131" customFormat="1" hidden="1" outlineLevel="2">
      <c r="A93" s="120">
        <v>42</v>
      </c>
      <c r="B93" s="5" t="s">
        <v>50</v>
      </c>
      <c r="C93" s="5" t="s">
        <v>92</v>
      </c>
      <c r="D93" s="121">
        <v>181040.29</v>
      </c>
      <c r="E93" s="130">
        <v>70857.359100000001</v>
      </c>
      <c r="F93" s="121">
        <v>184569</v>
      </c>
      <c r="G93" s="123">
        <v>72238.460900000005</v>
      </c>
    </row>
    <row r="94" spans="1:7" s="131" customFormat="1" hidden="1" outlineLevel="2">
      <c r="A94" s="120">
        <v>43</v>
      </c>
      <c r="B94" s="5" t="s">
        <v>50</v>
      </c>
      <c r="C94" s="5" t="s">
        <v>93</v>
      </c>
      <c r="D94" s="121">
        <v>41616.269999999997</v>
      </c>
      <c r="E94" s="130">
        <v>16227.016</v>
      </c>
      <c r="F94" s="121">
        <v>43716.14</v>
      </c>
      <c r="G94" s="123">
        <v>17045.797299999998</v>
      </c>
    </row>
    <row r="95" spans="1:7" s="131" customFormat="1" hidden="1" outlineLevel="2">
      <c r="A95" s="120">
        <v>44</v>
      </c>
      <c r="B95" s="5" t="s">
        <v>50</v>
      </c>
      <c r="C95" s="5" t="s">
        <v>94</v>
      </c>
      <c r="D95" s="121">
        <v>46442.25</v>
      </c>
      <c r="E95" s="130">
        <v>17886.768199999999</v>
      </c>
      <c r="F95" s="121">
        <v>48009.89</v>
      </c>
      <c r="G95" s="123">
        <v>18490.528999999999</v>
      </c>
    </row>
    <row r="96" spans="1:7" s="131" customFormat="1" hidden="1" outlineLevel="2">
      <c r="A96" s="120">
        <v>45</v>
      </c>
      <c r="B96" s="5" t="s">
        <v>50</v>
      </c>
      <c r="C96" s="5" t="s">
        <v>95</v>
      </c>
      <c r="D96" s="121">
        <v>37129.050000000003</v>
      </c>
      <c r="E96" s="130">
        <v>14611.023800000001</v>
      </c>
      <c r="F96" s="121">
        <v>1101488.83</v>
      </c>
      <c r="G96" s="123">
        <v>433457.88439999998</v>
      </c>
    </row>
    <row r="97" spans="1:7" s="131" customFormat="1" hidden="1" outlineLevel="2">
      <c r="A97" s="120">
        <v>46</v>
      </c>
      <c r="B97" s="5" t="s">
        <v>50</v>
      </c>
      <c r="C97" s="5" t="s">
        <v>96</v>
      </c>
      <c r="D97" s="121">
        <v>12827.03</v>
      </c>
      <c r="E97" s="130">
        <v>5039.3553000000002</v>
      </c>
      <c r="F97" s="121">
        <v>991872.76</v>
      </c>
      <c r="G97" s="123">
        <v>389677.05119999999</v>
      </c>
    </row>
    <row r="98" spans="1:7" s="131" customFormat="1" hidden="1" outlineLevel="2">
      <c r="A98" s="120">
        <v>47</v>
      </c>
      <c r="B98" s="5" t="s">
        <v>50</v>
      </c>
      <c r="C98" s="5" t="s">
        <v>97</v>
      </c>
      <c r="D98" s="121">
        <v>41092.81</v>
      </c>
      <c r="E98" s="130">
        <v>16170.8426</v>
      </c>
      <c r="F98" s="121">
        <v>1219081.05</v>
      </c>
      <c r="G98" s="123">
        <v>479732.77480000001</v>
      </c>
    </row>
    <row r="99" spans="1:7" s="131" customFormat="1" ht="27" hidden="1" outlineLevel="2">
      <c r="A99" s="120">
        <v>48</v>
      </c>
      <c r="B99" s="5" t="s">
        <v>50</v>
      </c>
      <c r="C99" s="5" t="s">
        <v>98</v>
      </c>
      <c r="D99" s="121">
        <v>12515.95</v>
      </c>
      <c r="E99" s="130">
        <v>4917.1413000000002</v>
      </c>
      <c r="F99" s="121">
        <v>967820.03</v>
      </c>
      <c r="G99" s="123">
        <v>380227.45520000003</v>
      </c>
    </row>
    <row r="100" spans="1:7" s="131" customFormat="1" hidden="1" outlineLevel="2">
      <c r="A100" s="120">
        <v>49</v>
      </c>
      <c r="B100" s="5" t="s">
        <v>50</v>
      </c>
      <c r="C100" s="5" t="s">
        <v>99</v>
      </c>
      <c r="D100" s="121">
        <v>-3384.07</v>
      </c>
      <c r="E100" s="130">
        <v>-1319.5165999999999</v>
      </c>
      <c r="F100" s="121">
        <v>799494</v>
      </c>
      <c r="G100" s="123">
        <v>311738.70049999998</v>
      </c>
    </row>
    <row r="101" spans="1:7" s="131" customFormat="1" ht="27" hidden="1" outlineLevel="2">
      <c r="A101" s="120">
        <v>50</v>
      </c>
      <c r="B101" s="5" t="s">
        <v>50</v>
      </c>
      <c r="C101" s="5" t="s">
        <v>100</v>
      </c>
      <c r="D101" s="121">
        <v>26635.79</v>
      </c>
      <c r="E101" s="130">
        <v>10636.47</v>
      </c>
      <c r="F101" s="121">
        <v>840867.41</v>
      </c>
      <c r="G101" s="123">
        <v>335783.58279999997</v>
      </c>
    </row>
    <row r="102" spans="1:7" s="131" customFormat="1" ht="40.5" hidden="1" outlineLevel="2">
      <c r="A102" s="120">
        <v>51</v>
      </c>
      <c r="B102" s="5" t="s">
        <v>50</v>
      </c>
      <c r="C102" s="5" t="s">
        <v>101</v>
      </c>
      <c r="D102" s="121">
        <v>963.81</v>
      </c>
      <c r="E102" s="130">
        <v>371.20179999999999</v>
      </c>
      <c r="F102" s="121">
        <v>87971.31</v>
      </c>
      <c r="G102" s="123">
        <v>33881.270299999996</v>
      </c>
    </row>
    <row r="103" spans="1:7" s="131" customFormat="1" ht="27" hidden="1" outlineLevel="2">
      <c r="A103" s="120">
        <v>52</v>
      </c>
      <c r="B103" s="5" t="s">
        <v>50</v>
      </c>
      <c r="C103" s="5" t="s">
        <v>102</v>
      </c>
      <c r="D103" s="121">
        <v>16602.02</v>
      </c>
      <c r="E103" s="130">
        <v>6533.2268999999997</v>
      </c>
      <c r="F103" s="121">
        <v>338931.46</v>
      </c>
      <c r="G103" s="123">
        <v>133376.30809999999</v>
      </c>
    </row>
    <row r="104" spans="1:7" s="131" customFormat="1" ht="27" hidden="1" outlineLevel="2">
      <c r="A104" s="120">
        <v>53</v>
      </c>
      <c r="B104" s="5" t="s">
        <v>50</v>
      </c>
      <c r="C104" s="5" t="s">
        <v>103</v>
      </c>
      <c r="D104" s="121">
        <v>38998.9</v>
      </c>
      <c r="E104" s="130">
        <v>15590.2003</v>
      </c>
      <c r="F104" s="121">
        <v>1058244.1100000001</v>
      </c>
      <c r="G104" s="123">
        <v>423043.6654</v>
      </c>
    </row>
    <row r="105" spans="1:7" s="131" customFormat="1" ht="27" hidden="1" outlineLevel="2">
      <c r="A105" s="120">
        <v>54</v>
      </c>
      <c r="B105" s="5" t="s">
        <v>50</v>
      </c>
      <c r="C105" s="5" t="s">
        <v>104</v>
      </c>
      <c r="D105" s="121">
        <v>3350.71</v>
      </c>
      <c r="E105" s="130">
        <v>1306.5088000000001</v>
      </c>
      <c r="F105" s="121">
        <v>1090771.1399999999</v>
      </c>
      <c r="G105" s="123">
        <v>425313.4829</v>
      </c>
    </row>
    <row r="106" spans="1:7" s="131" customFormat="1" ht="27" hidden="1" outlineLevel="2">
      <c r="A106" s="120">
        <v>55</v>
      </c>
      <c r="B106" s="5" t="s">
        <v>50</v>
      </c>
      <c r="C106" s="5" t="s">
        <v>105</v>
      </c>
      <c r="D106" s="121">
        <v>83765.22</v>
      </c>
      <c r="E106" s="130">
        <v>32908.841999999997</v>
      </c>
      <c r="F106" s="121">
        <v>2647109</v>
      </c>
      <c r="G106" s="123">
        <v>1039969.7128</v>
      </c>
    </row>
    <row r="107" spans="1:7" s="131" customFormat="1" ht="27" hidden="1" outlineLevel="2">
      <c r="A107" s="120">
        <v>56</v>
      </c>
      <c r="B107" s="5" t="s">
        <v>50</v>
      </c>
      <c r="C107" s="5" t="s">
        <v>21</v>
      </c>
      <c r="D107" s="121">
        <v>53944.23</v>
      </c>
      <c r="E107" s="130">
        <v>21496.236199999999</v>
      </c>
      <c r="F107" s="121">
        <v>878370</v>
      </c>
      <c r="G107" s="123">
        <v>350021.66129999998</v>
      </c>
    </row>
    <row r="108" spans="1:7" s="131" customFormat="1" ht="27" hidden="1" outlineLevel="2">
      <c r="A108" s="120">
        <v>57</v>
      </c>
      <c r="B108" s="5" t="s">
        <v>50</v>
      </c>
      <c r="C108" s="5" t="s">
        <v>106</v>
      </c>
      <c r="D108" s="121">
        <v>12009.92</v>
      </c>
      <c r="E108" s="130">
        <v>4682.9080000000004</v>
      </c>
      <c r="F108" s="121">
        <v>679249.6</v>
      </c>
      <c r="G108" s="123">
        <v>264853.00400000002</v>
      </c>
    </row>
    <row r="109" spans="1:7" s="131" customFormat="1" ht="27" hidden="1" outlineLevel="2">
      <c r="A109" s="120">
        <v>58</v>
      </c>
      <c r="B109" s="5" t="s">
        <v>50</v>
      </c>
      <c r="C109" s="5" t="s">
        <v>25</v>
      </c>
      <c r="D109" s="121">
        <v>600541.88</v>
      </c>
      <c r="E109" s="130">
        <v>240072.6219</v>
      </c>
      <c r="F109" s="121">
        <v>707117.96</v>
      </c>
      <c r="G109" s="123">
        <v>282677.47570000001</v>
      </c>
    </row>
    <row r="110" spans="1:7" s="131" customFormat="1" ht="27" hidden="1" outlineLevel="2">
      <c r="A110" s="120">
        <v>59</v>
      </c>
      <c r="B110" s="5" t="s">
        <v>50</v>
      </c>
      <c r="C110" s="5" t="s">
        <v>107</v>
      </c>
      <c r="D110" s="121">
        <v>130728.98</v>
      </c>
      <c r="E110" s="130">
        <v>51444.468200000003</v>
      </c>
      <c r="F110" s="121">
        <v>152175.19</v>
      </c>
      <c r="G110" s="123">
        <v>59883.980799999998</v>
      </c>
    </row>
    <row r="111" spans="1:7" s="131" customFormat="1" ht="27" hidden="1" outlineLevel="2">
      <c r="A111" s="120">
        <v>60</v>
      </c>
      <c r="B111" s="5" t="s">
        <v>50</v>
      </c>
      <c r="C111" s="5" t="s">
        <v>108</v>
      </c>
      <c r="D111" s="121">
        <v>141636.85</v>
      </c>
      <c r="E111" s="130">
        <v>56620.747199999998</v>
      </c>
      <c r="F111" s="121">
        <v>166772.67000000001</v>
      </c>
      <c r="G111" s="123">
        <v>66669.042600000001</v>
      </c>
    </row>
    <row r="112" spans="1:7" s="131" customFormat="1" ht="27" hidden="1" outlineLevel="2">
      <c r="A112" s="120">
        <v>61</v>
      </c>
      <c r="B112" s="5" t="s">
        <v>50</v>
      </c>
      <c r="C112" s="5" t="s">
        <v>109</v>
      </c>
      <c r="D112" s="121">
        <v>407535.11</v>
      </c>
      <c r="E112" s="130">
        <v>158906.0901</v>
      </c>
      <c r="F112" s="121">
        <v>501136.63</v>
      </c>
      <c r="G112" s="123">
        <v>195403.1948</v>
      </c>
    </row>
    <row r="113" spans="1:7" s="131" customFormat="1" hidden="1" outlineLevel="2">
      <c r="A113" s="120">
        <v>62</v>
      </c>
      <c r="B113" s="5" t="s">
        <v>50</v>
      </c>
      <c r="C113" s="5" t="s">
        <v>29</v>
      </c>
      <c r="D113" s="121">
        <v>708521</v>
      </c>
      <c r="E113" s="130">
        <v>276266.50829999999</v>
      </c>
      <c r="F113" s="121">
        <v>676500</v>
      </c>
      <c r="G113" s="123">
        <v>263780.88</v>
      </c>
    </row>
    <row r="114" spans="1:7" s="131" customFormat="1" hidden="1" outlineLevel="2">
      <c r="A114" s="120">
        <v>63</v>
      </c>
      <c r="B114" s="5" t="s">
        <v>50</v>
      </c>
      <c r="C114" s="5" t="s">
        <v>30</v>
      </c>
      <c r="D114" s="121">
        <v>195211.22</v>
      </c>
      <c r="E114" s="130">
        <v>76852.705199999997</v>
      </c>
      <c r="F114" s="121">
        <v>209783.45</v>
      </c>
      <c r="G114" s="123">
        <v>82589.646399999998</v>
      </c>
    </row>
    <row r="115" spans="1:7" s="131" customFormat="1" ht="27" hidden="1" outlineLevel="2">
      <c r="A115" s="120">
        <v>64</v>
      </c>
      <c r="B115" s="5" t="s">
        <v>50</v>
      </c>
      <c r="C115" s="5" t="s">
        <v>110</v>
      </c>
      <c r="D115" s="121">
        <v>269138.21999999997</v>
      </c>
      <c r="E115" s="130">
        <v>105957.0258</v>
      </c>
      <c r="F115" s="121">
        <v>287878.75</v>
      </c>
      <c r="G115" s="123">
        <v>113334.98510000001</v>
      </c>
    </row>
    <row r="116" spans="1:7" s="131" customFormat="1" ht="40.5" hidden="1" outlineLevel="2">
      <c r="A116" s="120">
        <v>65</v>
      </c>
      <c r="B116" s="5" t="s">
        <v>50</v>
      </c>
      <c r="C116" s="5" t="s">
        <v>111</v>
      </c>
      <c r="D116" s="121">
        <v>63557.65</v>
      </c>
      <c r="E116" s="130">
        <v>25380.4764</v>
      </c>
      <c r="F116" s="121">
        <v>66335.91</v>
      </c>
      <c r="G116" s="123">
        <v>26489.918900000001</v>
      </c>
    </row>
    <row r="117" spans="1:7" s="131" customFormat="1" ht="40.5" hidden="1" outlineLevel="2">
      <c r="A117" s="120">
        <v>66</v>
      </c>
      <c r="B117" s="5" t="s">
        <v>50</v>
      </c>
      <c r="C117" s="5" t="s">
        <v>112</v>
      </c>
      <c r="D117" s="121">
        <v>33187.199999999997</v>
      </c>
      <c r="E117" s="130">
        <v>13252.6446</v>
      </c>
      <c r="F117" s="121">
        <v>36039.71</v>
      </c>
      <c r="G117" s="123">
        <v>14391.7374</v>
      </c>
    </row>
    <row r="118" spans="1:7" s="132" customFormat="1" ht="22.5" customHeight="1" outlineLevel="1" collapsed="1">
      <c r="A118" s="124" t="s">
        <v>113</v>
      </c>
      <c r="B118" s="183" t="s">
        <v>114</v>
      </c>
      <c r="C118" s="183"/>
      <c r="D118" s="125">
        <v>3737942.02</v>
      </c>
      <c r="E118" s="126">
        <v>1458488.5682000001</v>
      </c>
      <c r="F118" s="125">
        <v>3849475.24</v>
      </c>
      <c r="G118" s="127">
        <v>1512343.3387</v>
      </c>
    </row>
    <row r="119" spans="1:7" s="131" customFormat="1" hidden="1" outlineLevel="2">
      <c r="A119" s="120">
        <v>1</v>
      </c>
      <c r="B119" s="5" t="s">
        <v>115</v>
      </c>
      <c r="C119" s="5" t="s">
        <v>116</v>
      </c>
      <c r="D119" s="121">
        <v>19220.89</v>
      </c>
      <c r="E119" s="130">
        <v>7551.3118000000004</v>
      </c>
      <c r="F119" s="121">
        <v>311992.09999999998</v>
      </c>
      <c r="G119" s="123">
        <v>122572.3361</v>
      </c>
    </row>
    <row r="120" spans="1:7" s="131" customFormat="1" hidden="1" outlineLevel="2">
      <c r="A120" s="120">
        <v>2</v>
      </c>
      <c r="B120" s="5" t="s">
        <v>115</v>
      </c>
      <c r="C120" s="5" t="s">
        <v>117</v>
      </c>
      <c r="D120" s="121">
        <v>28286.720000000001</v>
      </c>
      <c r="E120" s="130">
        <v>11113.0034</v>
      </c>
      <c r="F120" s="121">
        <v>275488.69</v>
      </c>
      <c r="G120" s="123">
        <v>108231.2435</v>
      </c>
    </row>
    <row r="121" spans="1:7" s="131" customFormat="1" hidden="1" outlineLevel="2">
      <c r="A121" s="120">
        <v>3</v>
      </c>
      <c r="B121" s="5" t="s">
        <v>115</v>
      </c>
      <c r="C121" s="5" t="s">
        <v>118</v>
      </c>
      <c r="D121" s="121">
        <v>66219.570000000007</v>
      </c>
      <c r="E121" s="130">
        <v>26015.682499999999</v>
      </c>
      <c r="F121" s="121">
        <v>312926.92</v>
      </c>
      <c r="G121" s="123">
        <v>122939.59910000001</v>
      </c>
    </row>
    <row r="122" spans="1:7" s="131" customFormat="1" ht="27" hidden="1" outlineLevel="2">
      <c r="A122" s="120">
        <v>4</v>
      </c>
      <c r="B122" s="5" t="s">
        <v>115</v>
      </c>
      <c r="C122" s="5" t="s">
        <v>119</v>
      </c>
      <c r="D122" s="121">
        <v>42294.42</v>
      </c>
      <c r="E122" s="130">
        <v>16616.206900000001</v>
      </c>
      <c r="F122" s="121">
        <v>329625.12</v>
      </c>
      <c r="G122" s="123">
        <v>129499.8199</v>
      </c>
    </row>
    <row r="123" spans="1:7" s="131" customFormat="1" hidden="1" outlineLevel="2">
      <c r="A123" s="120">
        <v>5</v>
      </c>
      <c r="B123" s="5" t="s">
        <v>115</v>
      </c>
      <c r="C123" s="5" t="s">
        <v>120</v>
      </c>
      <c r="D123" s="121">
        <v>0</v>
      </c>
      <c r="E123" s="130">
        <v>0</v>
      </c>
      <c r="F123" s="121">
        <v>0</v>
      </c>
      <c r="G123" s="123">
        <v>0</v>
      </c>
    </row>
    <row r="124" spans="1:7" s="131" customFormat="1" hidden="1" outlineLevel="2">
      <c r="A124" s="120">
        <v>6</v>
      </c>
      <c r="B124" s="5" t="s">
        <v>115</v>
      </c>
      <c r="C124" s="5" t="s">
        <v>121</v>
      </c>
      <c r="D124" s="121">
        <v>0</v>
      </c>
      <c r="E124" s="130">
        <v>0</v>
      </c>
      <c r="F124" s="121">
        <v>0</v>
      </c>
      <c r="G124" s="123">
        <v>0</v>
      </c>
    </row>
    <row r="125" spans="1:7" s="131" customFormat="1" hidden="1" outlineLevel="2">
      <c r="A125" s="120">
        <v>7</v>
      </c>
      <c r="B125" s="5" t="s">
        <v>115</v>
      </c>
      <c r="C125" s="5" t="s">
        <v>122</v>
      </c>
      <c r="D125" s="121">
        <v>20052.13</v>
      </c>
      <c r="E125" s="130">
        <v>7877.8802999999998</v>
      </c>
      <c r="F125" s="121">
        <v>566313.76</v>
      </c>
      <c r="G125" s="123">
        <v>222487.6869</v>
      </c>
    </row>
    <row r="126" spans="1:7" s="131" customFormat="1" hidden="1" outlineLevel="2">
      <c r="A126" s="120">
        <v>8</v>
      </c>
      <c r="B126" s="5" t="s">
        <v>115</v>
      </c>
      <c r="C126" s="5" t="s">
        <v>123</v>
      </c>
      <c r="D126" s="121">
        <v>134556.82999999999</v>
      </c>
      <c r="E126" s="130">
        <v>52863.342700000001</v>
      </c>
      <c r="F126" s="121">
        <v>504026.69</v>
      </c>
      <c r="G126" s="123">
        <v>198016.965</v>
      </c>
    </row>
    <row r="127" spans="1:7" s="131" customFormat="1" ht="40.5" hidden="1" outlineLevel="2">
      <c r="A127" s="120">
        <v>9</v>
      </c>
      <c r="B127" s="5" t="s">
        <v>115</v>
      </c>
      <c r="C127" s="5" t="s">
        <v>124</v>
      </c>
      <c r="D127" s="121">
        <v>58087.360000000001</v>
      </c>
      <c r="E127" s="130">
        <v>22820.781299999999</v>
      </c>
      <c r="F127" s="121">
        <v>293721.26</v>
      </c>
      <c r="G127" s="123">
        <v>115394.2726</v>
      </c>
    </row>
    <row r="128" spans="1:7" s="131" customFormat="1" ht="40.5" hidden="1" outlineLevel="2">
      <c r="A128" s="120">
        <v>10</v>
      </c>
      <c r="B128" s="5" t="s">
        <v>115</v>
      </c>
      <c r="C128" s="5" t="s">
        <v>125</v>
      </c>
      <c r="D128" s="121">
        <v>28144.42</v>
      </c>
      <c r="E128" s="130">
        <v>11057.097299999999</v>
      </c>
      <c r="F128" s="121">
        <v>161661.56</v>
      </c>
      <c r="G128" s="123">
        <v>63511.9787</v>
      </c>
    </row>
    <row r="129" spans="1:7" s="131" customFormat="1" hidden="1" outlineLevel="2">
      <c r="A129" s="120">
        <v>11</v>
      </c>
      <c r="B129" s="5" t="s">
        <v>115</v>
      </c>
      <c r="C129" s="5" t="s">
        <v>126</v>
      </c>
      <c r="D129" s="121">
        <v>78644.789999999994</v>
      </c>
      <c r="E129" s="130">
        <v>30897.179700000001</v>
      </c>
      <c r="F129" s="121">
        <v>144889.59</v>
      </c>
      <c r="G129" s="123">
        <v>56922.771699999998</v>
      </c>
    </row>
    <row r="130" spans="1:7" s="131" customFormat="1" hidden="1" outlineLevel="2">
      <c r="A130" s="120">
        <v>12</v>
      </c>
      <c r="B130" s="5" t="s">
        <v>115</v>
      </c>
      <c r="C130" s="5" t="s">
        <v>313</v>
      </c>
      <c r="D130" s="121">
        <v>467636.32</v>
      </c>
      <c r="E130" s="130">
        <v>183720.28229999999</v>
      </c>
      <c r="F130" s="121">
        <v>948829.55</v>
      </c>
      <c r="G130" s="123">
        <v>372766.66519999999</v>
      </c>
    </row>
    <row r="131" spans="1:7" s="131" customFormat="1" ht="27" hidden="1" outlineLevel="2">
      <c r="A131" s="120">
        <v>13</v>
      </c>
      <c r="B131" s="5" t="s">
        <v>115</v>
      </c>
      <c r="C131" s="5" t="s">
        <v>445</v>
      </c>
      <c r="D131" s="121">
        <v>2681917.39</v>
      </c>
      <c r="E131" s="130">
        <v>1044016.8</v>
      </c>
      <c r="F131" s="121">
        <v>0</v>
      </c>
      <c r="G131" s="123">
        <v>0</v>
      </c>
    </row>
    <row r="132" spans="1:7" s="131" customFormat="1" ht="21" hidden="1" customHeight="1" outlineLevel="2">
      <c r="A132" s="120">
        <v>14</v>
      </c>
      <c r="B132" s="5" t="s">
        <v>115</v>
      </c>
      <c r="C132" s="5" t="s">
        <v>446</v>
      </c>
      <c r="D132" s="121">
        <v>112881.18</v>
      </c>
      <c r="E132" s="130">
        <v>43939</v>
      </c>
      <c r="F132" s="121">
        <v>0</v>
      </c>
      <c r="G132" s="123">
        <v>0</v>
      </c>
    </row>
    <row r="133" spans="1:7" s="132" customFormat="1" ht="18.75" customHeight="1" outlineLevel="1" collapsed="1">
      <c r="A133" s="124" t="s">
        <v>127</v>
      </c>
      <c r="B133" s="183" t="s">
        <v>128</v>
      </c>
      <c r="C133" s="183"/>
      <c r="D133" s="125">
        <v>1603407.61</v>
      </c>
      <c r="E133" s="126">
        <v>629930.74469999992</v>
      </c>
      <c r="F133" s="125">
        <v>3496378.7399999998</v>
      </c>
      <c r="G133" s="127">
        <v>1373622.3158</v>
      </c>
    </row>
    <row r="134" spans="1:7" s="131" customFormat="1" ht="27" hidden="1" outlineLevel="2">
      <c r="A134" s="120">
        <v>1</v>
      </c>
      <c r="B134" s="5" t="s">
        <v>129</v>
      </c>
      <c r="C134" s="5" t="s">
        <v>130</v>
      </c>
      <c r="D134" s="121">
        <v>8976.58</v>
      </c>
      <c r="E134" s="130">
        <v>3526.6306</v>
      </c>
      <c r="F134" s="121">
        <v>155263.01999999999</v>
      </c>
      <c r="G134" s="123">
        <v>60998.183400000002</v>
      </c>
    </row>
    <row r="135" spans="1:7" s="131" customFormat="1" ht="27" hidden="1" outlineLevel="2">
      <c r="A135" s="120">
        <v>2</v>
      </c>
      <c r="B135" s="5" t="s">
        <v>129</v>
      </c>
      <c r="C135" s="5" t="s">
        <v>131</v>
      </c>
      <c r="D135" s="121">
        <v>9973.9699999999993</v>
      </c>
      <c r="E135" s="130">
        <v>3918.4740000000002</v>
      </c>
      <c r="F135" s="121">
        <v>103508.68</v>
      </c>
      <c r="G135" s="123">
        <v>40665.454100000003</v>
      </c>
    </row>
    <row r="136" spans="1:7" s="131" customFormat="1" ht="27" hidden="1" outlineLevel="2">
      <c r="A136" s="120">
        <v>3</v>
      </c>
      <c r="B136" s="5" t="s">
        <v>129</v>
      </c>
      <c r="C136" s="5" t="s">
        <v>132</v>
      </c>
      <c r="D136" s="121">
        <v>59207.73</v>
      </c>
      <c r="E136" s="130">
        <v>23260.939699999999</v>
      </c>
      <c r="F136" s="121">
        <v>139161.67000000001</v>
      </c>
      <c r="G136" s="123">
        <v>54672.443500000001</v>
      </c>
    </row>
    <row r="137" spans="1:7" s="131" customFormat="1" ht="27" hidden="1" outlineLevel="2">
      <c r="A137" s="120">
        <v>4</v>
      </c>
      <c r="B137" s="5" t="s">
        <v>129</v>
      </c>
      <c r="C137" s="5" t="s">
        <v>133</v>
      </c>
      <c r="D137" s="121">
        <v>14410.35</v>
      </c>
      <c r="E137" s="130">
        <v>5661.3937999999998</v>
      </c>
      <c r="F137" s="121">
        <v>47441.48</v>
      </c>
      <c r="G137" s="123">
        <v>18638.334800000001</v>
      </c>
    </row>
    <row r="138" spans="1:7" s="131" customFormat="1" ht="27" hidden="1" outlineLevel="2">
      <c r="A138" s="120">
        <v>5</v>
      </c>
      <c r="B138" s="5" t="s">
        <v>129</v>
      </c>
      <c r="C138" s="5" t="s">
        <v>134</v>
      </c>
      <c r="D138" s="121">
        <v>4644.42</v>
      </c>
      <c r="E138" s="130">
        <v>1824.6541</v>
      </c>
      <c r="F138" s="121">
        <v>18976.59</v>
      </c>
      <c r="G138" s="123">
        <v>7455.3347999999996</v>
      </c>
    </row>
    <row r="139" spans="1:7" s="131" customFormat="1" ht="27" hidden="1" outlineLevel="2">
      <c r="A139" s="120">
        <v>6</v>
      </c>
      <c r="B139" s="5" t="s">
        <v>129</v>
      </c>
      <c r="C139" s="5" t="s">
        <v>135</v>
      </c>
      <c r="D139" s="121">
        <v>63210.84</v>
      </c>
      <c r="E139" s="130">
        <v>24833.640800000001</v>
      </c>
      <c r="F139" s="121">
        <v>185021.76</v>
      </c>
      <c r="G139" s="123">
        <v>72689.5</v>
      </c>
    </row>
    <row r="140" spans="1:7" s="131" customFormat="1" ht="27" hidden="1" outlineLevel="2">
      <c r="A140" s="120">
        <v>7</v>
      </c>
      <c r="B140" s="5" t="s">
        <v>129</v>
      </c>
      <c r="C140" s="5" t="s">
        <v>136</v>
      </c>
      <c r="D140" s="121">
        <v>52991.66</v>
      </c>
      <c r="E140" s="130">
        <v>20818.831999999999</v>
      </c>
      <c r="F140" s="121">
        <v>128091.99</v>
      </c>
      <c r="G140" s="123">
        <v>50323.5</v>
      </c>
    </row>
    <row r="141" spans="1:7" s="131" customFormat="1" ht="27" hidden="1" outlineLevel="2">
      <c r="A141" s="120">
        <v>8</v>
      </c>
      <c r="B141" s="5" t="s">
        <v>129</v>
      </c>
      <c r="C141" s="5" t="s">
        <v>137</v>
      </c>
      <c r="D141" s="121">
        <v>110829.17</v>
      </c>
      <c r="E141" s="130">
        <v>43541.457799999996</v>
      </c>
      <c r="F141" s="121">
        <v>278955.89</v>
      </c>
      <c r="G141" s="123">
        <v>109593.4</v>
      </c>
    </row>
    <row r="142" spans="1:7" s="131" customFormat="1" ht="27" hidden="1" outlineLevel="2">
      <c r="A142" s="120">
        <v>9</v>
      </c>
      <c r="B142" s="5" t="s">
        <v>129</v>
      </c>
      <c r="C142" s="5" t="s">
        <v>138</v>
      </c>
      <c r="D142" s="121">
        <v>39153.449999999997</v>
      </c>
      <c r="E142" s="130">
        <v>15382.2165</v>
      </c>
      <c r="F142" s="121">
        <v>142324.43</v>
      </c>
      <c r="G142" s="123">
        <v>55915</v>
      </c>
    </row>
    <row r="143" spans="1:7" s="131" customFormat="1" ht="27" hidden="1" outlineLevel="2">
      <c r="A143" s="120">
        <v>10</v>
      </c>
      <c r="B143" s="5" t="s">
        <v>129</v>
      </c>
      <c r="C143" s="5" t="s">
        <v>139</v>
      </c>
      <c r="D143" s="121">
        <v>28403.84</v>
      </c>
      <c r="E143" s="130">
        <v>11159.0147</v>
      </c>
      <c r="F143" s="121">
        <v>128547.43</v>
      </c>
      <c r="G143" s="123">
        <v>50502.428</v>
      </c>
    </row>
    <row r="144" spans="1:7" s="131" customFormat="1" ht="27" hidden="1" outlineLevel="2">
      <c r="A144" s="120">
        <v>11</v>
      </c>
      <c r="B144" s="5" t="s">
        <v>129</v>
      </c>
      <c r="C144" s="5" t="s">
        <v>140</v>
      </c>
      <c r="D144" s="121">
        <v>2121.81</v>
      </c>
      <c r="E144" s="130">
        <v>833.5942</v>
      </c>
      <c r="F144" s="121">
        <v>15200.25</v>
      </c>
      <c r="G144" s="123">
        <v>5971.7219999999998</v>
      </c>
    </row>
    <row r="145" spans="1:7" s="131" customFormat="1" ht="27" hidden="1" outlineLevel="2">
      <c r="A145" s="120">
        <v>12</v>
      </c>
      <c r="B145" s="5" t="s">
        <v>129</v>
      </c>
      <c r="C145" s="5" t="s">
        <v>141</v>
      </c>
      <c r="D145" s="121">
        <v>46352.22</v>
      </c>
      <c r="E145" s="130">
        <v>18210.397199999999</v>
      </c>
      <c r="F145" s="121">
        <v>569297.73</v>
      </c>
      <c r="G145" s="123">
        <v>223660</v>
      </c>
    </row>
    <row r="146" spans="1:7" s="131" customFormat="1" ht="27" hidden="1" outlineLevel="2">
      <c r="A146" s="120">
        <v>13</v>
      </c>
      <c r="B146" s="5" t="s">
        <v>129</v>
      </c>
      <c r="C146" s="5" t="s">
        <v>142</v>
      </c>
      <c r="D146" s="121">
        <v>68916.91</v>
      </c>
      <c r="E146" s="130">
        <v>27075.384999999998</v>
      </c>
      <c r="F146" s="121">
        <v>455438.19</v>
      </c>
      <c r="G146" s="123">
        <v>178928</v>
      </c>
    </row>
    <row r="147" spans="1:7" s="131" customFormat="1" ht="27" hidden="1" outlineLevel="2">
      <c r="A147" s="120">
        <v>14</v>
      </c>
      <c r="B147" s="5" t="s">
        <v>129</v>
      </c>
      <c r="C147" s="5" t="s">
        <v>143</v>
      </c>
      <c r="D147" s="121">
        <v>40416.730000000003</v>
      </c>
      <c r="E147" s="130">
        <v>15878.522499999999</v>
      </c>
      <c r="F147" s="121">
        <v>208742.5</v>
      </c>
      <c r="G147" s="123">
        <v>82008.665200000003</v>
      </c>
    </row>
    <row r="148" spans="1:7" s="131" customFormat="1" ht="27" hidden="1" outlineLevel="2">
      <c r="A148" s="120">
        <v>15</v>
      </c>
      <c r="B148" s="5" t="s">
        <v>129</v>
      </c>
      <c r="C148" s="5" t="s">
        <v>144</v>
      </c>
      <c r="D148" s="121">
        <v>10490.73</v>
      </c>
      <c r="E148" s="130">
        <v>4121.4947000000002</v>
      </c>
      <c r="F148" s="121">
        <v>71162.22</v>
      </c>
      <c r="G148" s="123">
        <v>27957.5</v>
      </c>
    </row>
    <row r="149" spans="1:7" s="131" customFormat="1" ht="27" hidden="1" outlineLevel="2">
      <c r="A149" s="120">
        <v>16</v>
      </c>
      <c r="B149" s="5" t="s">
        <v>129</v>
      </c>
      <c r="C149" s="5" t="s">
        <v>314</v>
      </c>
      <c r="D149" s="121">
        <v>6011.78</v>
      </c>
      <c r="E149" s="130">
        <v>2361.8496</v>
      </c>
      <c r="F149" s="121">
        <v>0</v>
      </c>
      <c r="G149" s="123">
        <v>0</v>
      </c>
    </row>
    <row r="150" spans="1:7" s="131" customFormat="1" ht="27" hidden="1" outlineLevel="2">
      <c r="A150" s="120">
        <v>17</v>
      </c>
      <c r="B150" s="5" t="s">
        <v>129</v>
      </c>
      <c r="C150" s="5" t="s">
        <v>447</v>
      </c>
      <c r="D150" s="121">
        <v>41693.839999999997</v>
      </c>
      <c r="E150" s="130">
        <v>16380.259</v>
      </c>
      <c r="F150" s="121">
        <v>0</v>
      </c>
      <c r="G150" s="123">
        <v>0</v>
      </c>
    </row>
    <row r="151" spans="1:7" s="131" customFormat="1" ht="27" hidden="1" outlineLevel="2">
      <c r="A151" s="120">
        <v>18</v>
      </c>
      <c r="B151" s="5" t="s">
        <v>129</v>
      </c>
      <c r="C151" s="5" t="s">
        <v>145</v>
      </c>
      <c r="D151" s="121">
        <v>39856.5</v>
      </c>
      <c r="E151" s="130">
        <v>15658.423199999999</v>
      </c>
      <c r="F151" s="121">
        <v>75000</v>
      </c>
      <c r="G151" s="123">
        <v>29465.25</v>
      </c>
    </row>
    <row r="152" spans="1:7" s="131" customFormat="1" ht="27" hidden="1" outlineLevel="2">
      <c r="A152" s="120">
        <v>19</v>
      </c>
      <c r="B152" s="5" t="s">
        <v>129</v>
      </c>
      <c r="C152" s="5" t="s">
        <v>448</v>
      </c>
      <c r="D152" s="121">
        <v>117057.95</v>
      </c>
      <c r="E152" s="130">
        <v>45988.556799999998</v>
      </c>
      <c r="F152" s="121">
        <v>0</v>
      </c>
      <c r="G152" s="123">
        <v>0</v>
      </c>
    </row>
    <row r="153" spans="1:7" s="131" customFormat="1" ht="27" hidden="1" outlineLevel="2">
      <c r="A153" s="120">
        <v>20</v>
      </c>
      <c r="B153" s="5" t="s">
        <v>129</v>
      </c>
      <c r="C153" s="5" t="s">
        <v>146</v>
      </c>
      <c r="D153" s="121">
        <v>0</v>
      </c>
      <c r="E153" s="130">
        <v>0</v>
      </c>
      <c r="F153" s="121">
        <v>0</v>
      </c>
      <c r="G153" s="123">
        <v>0</v>
      </c>
    </row>
    <row r="154" spans="1:7" s="131" customFormat="1" ht="27" hidden="1" outlineLevel="2">
      <c r="A154" s="120">
        <v>21</v>
      </c>
      <c r="B154" s="5" t="s">
        <v>129</v>
      </c>
      <c r="C154" s="5" t="s">
        <v>315</v>
      </c>
      <c r="D154" s="121">
        <v>26356.21</v>
      </c>
      <c r="E154" s="130">
        <v>10354.563399999999</v>
      </c>
      <c r="F154" s="121">
        <v>0</v>
      </c>
      <c r="G154" s="123">
        <v>0</v>
      </c>
    </row>
    <row r="155" spans="1:7" s="131" customFormat="1" ht="27" hidden="1" outlineLevel="2">
      <c r="A155" s="120">
        <v>22</v>
      </c>
      <c r="B155" s="5" t="s">
        <v>129</v>
      </c>
      <c r="C155" s="5" t="s">
        <v>316</v>
      </c>
      <c r="D155" s="121">
        <v>63960.6</v>
      </c>
      <c r="E155" s="130">
        <v>25128.201000000001</v>
      </c>
      <c r="F155" s="121">
        <v>0</v>
      </c>
      <c r="G155" s="123">
        <v>0</v>
      </c>
    </row>
    <row r="156" spans="1:7" s="131" customFormat="1" ht="27" hidden="1" outlineLevel="2">
      <c r="A156" s="120">
        <v>23</v>
      </c>
      <c r="B156" s="5" t="s">
        <v>129</v>
      </c>
      <c r="C156" s="5" t="s">
        <v>391</v>
      </c>
      <c r="D156" s="121">
        <v>46170.05</v>
      </c>
      <c r="E156" s="130">
        <v>18138.826000000001</v>
      </c>
      <c r="F156" s="121">
        <v>0</v>
      </c>
      <c r="G156" s="123">
        <v>0</v>
      </c>
    </row>
    <row r="157" spans="1:7" s="131" customFormat="1" ht="27" hidden="1" outlineLevel="2">
      <c r="A157" s="120">
        <v>24</v>
      </c>
      <c r="B157" s="5" t="s">
        <v>129</v>
      </c>
      <c r="C157" s="5" t="s">
        <v>449</v>
      </c>
      <c r="D157" s="121">
        <v>47380.92</v>
      </c>
      <c r="E157" s="130">
        <v>18614.5419</v>
      </c>
      <c r="F157" s="121">
        <v>0</v>
      </c>
      <c r="G157" s="123">
        <v>0</v>
      </c>
    </row>
    <row r="158" spans="1:7" s="131" customFormat="1" ht="27" hidden="1" outlineLevel="2">
      <c r="A158" s="120">
        <v>25</v>
      </c>
      <c r="B158" s="5" t="s">
        <v>129</v>
      </c>
      <c r="C158" s="5" t="s">
        <v>147</v>
      </c>
      <c r="D158" s="121">
        <v>162385.79999999999</v>
      </c>
      <c r="E158" s="130">
        <v>63796.51</v>
      </c>
      <c r="F158" s="121">
        <v>478210.09</v>
      </c>
      <c r="G158" s="123">
        <v>187874.4</v>
      </c>
    </row>
    <row r="159" spans="1:7" s="131" customFormat="1" ht="27" hidden="1" outlineLevel="2">
      <c r="A159" s="120">
        <v>26</v>
      </c>
      <c r="B159" s="5" t="s">
        <v>129</v>
      </c>
      <c r="C159" s="5" t="s">
        <v>148</v>
      </c>
      <c r="D159" s="121">
        <v>28137.09</v>
      </c>
      <c r="E159" s="130">
        <v>11054.2166</v>
      </c>
      <c r="F159" s="121">
        <v>159403.35999999999</v>
      </c>
      <c r="G159" s="123">
        <v>62624.800000000003</v>
      </c>
    </row>
    <row r="160" spans="1:7" s="131" customFormat="1" ht="27" hidden="1" outlineLevel="2">
      <c r="A160" s="120">
        <v>27</v>
      </c>
      <c r="B160" s="5" t="s">
        <v>129</v>
      </c>
      <c r="C160" s="5" t="s">
        <v>149</v>
      </c>
      <c r="D160" s="121">
        <v>24354.560000000001</v>
      </c>
      <c r="E160" s="130">
        <v>9568.1748000000007</v>
      </c>
      <c r="F160" s="121">
        <v>136631.46</v>
      </c>
      <c r="G160" s="123">
        <v>53678.400000000001</v>
      </c>
    </row>
    <row r="161" spans="1:7" s="131" customFormat="1" ht="20.25" hidden="1" customHeight="1" outlineLevel="2">
      <c r="A161" s="120">
        <v>28</v>
      </c>
      <c r="B161" s="5" t="s">
        <v>129</v>
      </c>
      <c r="C161" s="5" t="s">
        <v>341</v>
      </c>
      <c r="D161" s="121">
        <v>256514.17</v>
      </c>
      <c r="E161" s="130">
        <v>100776.7228</v>
      </c>
      <c r="F161" s="121">
        <v>0</v>
      </c>
      <c r="G161" s="123">
        <v>0</v>
      </c>
    </row>
    <row r="162" spans="1:7" s="131" customFormat="1" ht="23.25" hidden="1" customHeight="1" outlineLevel="2">
      <c r="A162" s="120">
        <v>29</v>
      </c>
      <c r="B162" s="5" t="s">
        <v>129</v>
      </c>
      <c r="C162" s="5" t="s">
        <v>392</v>
      </c>
      <c r="D162" s="121">
        <v>183427.73</v>
      </c>
      <c r="E162" s="130">
        <v>72063.251999999993</v>
      </c>
      <c r="F162" s="121">
        <v>0</v>
      </c>
      <c r="G162" s="123">
        <v>0</v>
      </c>
    </row>
    <row r="163" spans="1:7" s="131" customFormat="1" ht="23.25" hidden="1" customHeight="1" outlineLevel="2">
      <c r="A163" s="120">
        <v>30</v>
      </c>
      <c r="B163" s="5" t="s">
        <v>129</v>
      </c>
      <c r="C163" s="5" t="s">
        <v>150</v>
      </c>
      <c r="D163" s="121">
        <v>0</v>
      </c>
      <c r="E163" s="130">
        <v>0</v>
      </c>
      <c r="F163" s="121">
        <v>0</v>
      </c>
      <c r="G163" s="123">
        <v>0</v>
      </c>
    </row>
    <row r="164" spans="1:7" s="131" customFormat="1" ht="23.25" hidden="1" customHeight="1" outlineLevel="2">
      <c r="A164" s="120">
        <v>31</v>
      </c>
      <c r="B164" s="5" t="s">
        <v>129</v>
      </c>
      <c r="C164" s="5" t="s">
        <v>151</v>
      </c>
      <c r="D164" s="121">
        <v>0</v>
      </c>
      <c r="E164" s="130">
        <v>0</v>
      </c>
      <c r="F164" s="121">
        <v>0</v>
      </c>
      <c r="G164" s="123">
        <v>0</v>
      </c>
    </row>
    <row r="165" spans="1:7" s="131" customFormat="1" ht="23.25" hidden="1" customHeight="1" outlineLevel="2">
      <c r="A165" s="120">
        <v>32</v>
      </c>
      <c r="B165" s="5" t="s">
        <v>129</v>
      </c>
      <c r="C165" s="5" t="s">
        <v>152</v>
      </c>
      <c r="D165" s="121">
        <v>0</v>
      </c>
      <c r="E165" s="130">
        <v>0</v>
      </c>
      <c r="F165" s="121">
        <v>0</v>
      </c>
      <c r="G165" s="123">
        <v>0</v>
      </c>
    </row>
    <row r="166" spans="1:7" s="132" customFormat="1" ht="20.25" customHeight="1" outlineLevel="1" collapsed="1">
      <c r="A166" s="124" t="s">
        <v>153</v>
      </c>
      <c r="B166" s="187" t="s">
        <v>154</v>
      </c>
      <c r="C166" s="188"/>
      <c r="D166" s="125">
        <v>224495.11000000002</v>
      </c>
      <c r="E166" s="126">
        <v>88602.944799999997</v>
      </c>
      <c r="F166" s="125">
        <v>1800652.4100000001</v>
      </c>
      <c r="G166" s="127">
        <v>710364.35200000007</v>
      </c>
    </row>
    <row r="167" spans="1:7" s="131" customFormat="1" ht="18.75" hidden="1" customHeight="1" outlineLevel="2">
      <c r="A167" s="120">
        <v>1</v>
      </c>
      <c r="B167" s="5" t="s">
        <v>155</v>
      </c>
      <c r="C167" s="5" t="s">
        <v>53</v>
      </c>
      <c r="D167" s="121">
        <v>9398.7999999999993</v>
      </c>
      <c r="E167" s="130">
        <v>3698.6158</v>
      </c>
      <c r="F167" s="121">
        <v>119349.9</v>
      </c>
      <c r="G167" s="123">
        <v>46966.5726</v>
      </c>
    </row>
    <row r="168" spans="1:7" s="131" customFormat="1" ht="27" hidden="1" outlineLevel="2">
      <c r="A168" s="120">
        <v>2</v>
      </c>
      <c r="B168" s="5" t="s">
        <v>155</v>
      </c>
      <c r="C168" s="5" t="s">
        <v>156</v>
      </c>
      <c r="D168" s="121">
        <v>21232.83</v>
      </c>
      <c r="E168" s="130">
        <v>8177.6121000000003</v>
      </c>
      <c r="F168" s="121">
        <v>217771.98</v>
      </c>
      <c r="G168" s="123">
        <v>83872.700400000002</v>
      </c>
    </row>
    <row r="169" spans="1:7" s="131" customFormat="1" ht="20.25" hidden="1" customHeight="1" outlineLevel="2">
      <c r="A169" s="120">
        <v>3</v>
      </c>
      <c r="B169" s="5" t="s">
        <v>155</v>
      </c>
      <c r="C169" s="5" t="s">
        <v>157</v>
      </c>
      <c r="D169" s="121">
        <v>34442.730000000003</v>
      </c>
      <c r="E169" s="130">
        <v>13531.515299999999</v>
      </c>
      <c r="F169" s="121">
        <v>278326.68</v>
      </c>
      <c r="G169" s="123">
        <v>109346.2028</v>
      </c>
    </row>
    <row r="170" spans="1:7" s="131" customFormat="1" ht="27" hidden="1" outlineLevel="2">
      <c r="A170" s="120">
        <v>4</v>
      </c>
      <c r="B170" s="5" t="s">
        <v>155</v>
      </c>
      <c r="C170" s="5" t="s">
        <v>158</v>
      </c>
      <c r="D170" s="121">
        <v>34590.99</v>
      </c>
      <c r="E170" s="130">
        <v>13346.933499999999</v>
      </c>
      <c r="F170" s="121">
        <v>230606.62</v>
      </c>
      <c r="G170" s="123">
        <v>88979.564299999998</v>
      </c>
    </row>
    <row r="171" spans="1:7" s="131" customFormat="1" ht="18" hidden="1" customHeight="1" outlineLevel="2">
      <c r="A171" s="120">
        <v>5</v>
      </c>
      <c r="B171" s="5" t="s">
        <v>155</v>
      </c>
      <c r="C171" s="5" t="s">
        <v>159</v>
      </c>
      <c r="D171" s="121">
        <v>29150.61</v>
      </c>
      <c r="E171" s="130">
        <v>11640.713100000001</v>
      </c>
      <c r="F171" s="121">
        <v>169003.66</v>
      </c>
      <c r="G171" s="123">
        <v>67488.231499999994</v>
      </c>
    </row>
    <row r="172" spans="1:7" s="131" customFormat="1" ht="18" hidden="1" customHeight="1" outlineLevel="2">
      <c r="A172" s="120">
        <v>6</v>
      </c>
      <c r="B172" s="5" t="s">
        <v>155</v>
      </c>
      <c r="C172" s="5" t="s">
        <v>160</v>
      </c>
      <c r="D172" s="121">
        <v>24705.68</v>
      </c>
      <c r="E172" s="130">
        <v>9865.7191999999995</v>
      </c>
      <c r="F172" s="121">
        <v>549014.55000000005</v>
      </c>
      <c r="G172" s="123">
        <v>219237.9803</v>
      </c>
    </row>
    <row r="173" spans="1:7" s="131" customFormat="1" ht="27" hidden="1" outlineLevel="2">
      <c r="A173" s="120">
        <v>7</v>
      </c>
      <c r="B173" s="5" t="s">
        <v>155</v>
      </c>
      <c r="C173" s="5" t="s">
        <v>161</v>
      </c>
      <c r="D173" s="121">
        <v>70973.47</v>
      </c>
      <c r="E173" s="130">
        <v>28341.835800000001</v>
      </c>
      <c r="F173" s="121">
        <v>236579.02</v>
      </c>
      <c r="G173" s="123">
        <v>94473.100099999996</v>
      </c>
    </row>
    <row r="174" spans="1:7" s="132" customFormat="1" ht="19.5" customHeight="1" outlineLevel="1" collapsed="1">
      <c r="A174" s="124" t="s">
        <v>162</v>
      </c>
      <c r="B174" s="183" t="s">
        <v>163</v>
      </c>
      <c r="C174" s="183"/>
      <c r="D174" s="125">
        <v>3164854.7</v>
      </c>
      <c r="E174" s="126">
        <v>1234109.5989000001</v>
      </c>
      <c r="F174" s="125">
        <v>2296280</v>
      </c>
      <c r="G174" s="127">
        <v>902926.42119999998</v>
      </c>
    </row>
    <row r="175" spans="1:7" s="131" customFormat="1" ht="27" hidden="1" outlineLevel="2">
      <c r="A175" s="120">
        <v>1</v>
      </c>
      <c r="B175" s="5" t="s">
        <v>164</v>
      </c>
      <c r="C175" s="5" t="s">
        <v>158</v>
      </c>
      <c r="D175" s="121">
        <v>0</v>
      </c>
      <c r="E175" s="130">
        <v>0</v>
      </c>
      <c r="F175" s="121">
        <v>0</v>
      </c>
      <c r="G175" s="123">
        <v>0</v>
      </c>
    </row>
    <row r="176" spans="1:7" s="131" customFormat="1" ht="27" hidden="1" outlineLevel="2">
      <c r="A176" s="120">
        <v>2</v>
      </c>
      <c r="B176" s="5" t="s">
        <v>164</v>
      </c>
      <c r="C176" s="5" t="s">
        <v>165</v>
      </c>
      <c r="D176" s="121">
        <v>26668.400000000001</v>
      </c>
      <c r="E176" s="130">
        <v>10627.090700000001</v>
      </c>
      <c r="F176" s="121">
        <v>333330</v>
      </c>
      <c r="G176" s="123">
        <v>132828.67170000001</v>
      </c>
    </row>
    <row r="177" spans="1:7" s="131" customFormat="1" ht="21" hidden="1" customHeight="1" outlineLevel="2">
      <c r="A177" s="120">
        <v>3</v>
      </c>
      <c r="B177" s="5" t="s">
        <v>164</v>
      </c>
      <c r="C177" s="5" t="s">
        <v>159</v>
      </c>
      <c r="D177" s="121">
        <v>78427.66</v>
      </c>
      <c r="E177" s="130">
        <v>31352.241399999999</v>
      </c>
      <c r="F177" s="121">
        <v>466600</v>
      </c>
      <c r="G177" s="123">
        <v>186528.016</v>
      </c>
    </row>
    <row r="178" spans="1:7" s="131" customFormat="1" ht="21.75" hidden="1" customHeight="1" outlineLevel="2">
      <c r="A178" s="120">
        <v>4</v>
      </c>
      <c r="B178" s="5" t="s">
        <v>164</v>
      </c>
      <c r="C178" s="5" t="s">
        <v>160</v>
      </c>
      <c r="D178" s="121">
        <v>171922.07</v>
      </c>
      <c r="E178" s="130">
        <v>66257.046600000001</v>
      </c>
      <c r="F178" s="121">
        <v>666060</v>
      </c>
      <c r="G178" s="123">
        <v>256692.8634</v>
      </c>
    </row>
    <row r="179" spans="1:7" s="131" customFormat="1" ht="27" hidden="1" outlineLevel="2">
      <c r="A179" s="120">
        <v>5</v>
      </c>
      <c r="B179" s="5" t="s">
        <v>164</v>
      </c>
      <c r="C179" s="5" t="s">
        <v>166</v>
      </c>
      <c r="D179" s="121">
        <v>326926.90999999997</v>
      </c>
      <c r="E179" s="130">
        <v>128707.85520000001</v>
      </c>
      <c r="F179" s="121">
        <v>830290</v>
      </c>
      <c r="G179" s="123">
        <v>326876.8701</v>
      </c>
    </row>
    <row r="180" spans="1:7" s="131" customFormat="1" ht="27" hidden="1" outlineLevel="2">
      <c r="A180" s="120">
        <v>6</v>
      </c>
      <c r="B180" s="5" t="s">
        <v>164</v>
      </c>
      <c r="C180" s="5" t="s">
        <v>342</v>
      </c>
      <c r="D180" s="121">
        <v>1338976.3600000001</v>
      </c>
      <c r="E180" s="130">
        <v>526244.49</v>
      </c>
      <c r="F180" s="121">
        <v>0</v>
      </c>
      <c r="G180" s="123">
        <v>0</v>
      </c>
    </row>
    <row r="181" spans="1:7" s="131" customFormat="1" ht="27" hidden="1" outlineLevel="2">
      <c r="A181" s="120">
        <v>7</v>
      </c>
      <c r="B181" s="5" t="s">
        <v>164</v>
      </c>
      <c r="C181" s="5" t="s">
        <v>393</v>
      </c>
      <c r="D181" s="121">
        <v>1221933.3</v>
      </c>
      <c r="E181" s="130">
        <v>470920.875</v>
      </c>
      <c r="F181" s="121">
        <v>0</v>
      </c>
      <c r="G181" s="123">
        <v>0</v>
      </c>
    </row>
    <row r="182" spans="1:7" s="132" customFormat="1" ht="23.25" customHeight="1" outlineLevel="1" collapsed="1">
      <c r="A182" s="124" t="s">
        <v>167</v>
      </c>
      <c r="B182" s="183" t="s">
        <v>168</v>
      </c>
      <c r="C182" s="183"/>
      <c r="D182" s="125">
        <v>19533731.940000001</v>
      </c>
      <c r="E182" s="126">
        <v>7684962.6937000016</v>
      </c>
      <c r="F182" s="125">
        <v>27472138.379999999</v>
      </c>
      <c r="G182" s="127">
        <v>10787895.015099999</v>
      </c>
    </row>
    <row r="183" spans="1:7" s="131" customFormat="1" ht="21.75" hidden="1" customHeight="1" outlineLevel="2">
      <c r="A183" s="120">
        <v>1</v>
      </c>
      <c r="B183" s="5" t="s">
        <v>169</v>
      </c>
      <c r="C183" s="5" t="s">
        <v>170</v>
      </c>
      <c r="D183" s="121">
        <v>239146.36</v>
      </c>
      <c r="E183" s="130">
        <v>95498.315900000001</v>
      </c>
      <c r="F183" s="121">
        <v>543324.12</v>
      </c>
      <c r="G183" s="123">
        <v>216965.6208</v>
      </c>
    </row>
    <row r="184" spans="1:7" s="131" customFormat="1" ht="27" hidden="1" outlineLevel="2">
      <c r="A184" s="120">
        <v>2</v>
      </c>
      <c r="B184" s="5" t="s">
        <v>169</v>
      </c>
      <c r="C184" s="5" t="s">
        <v>171</v>
      </c>
      <c r="D184" s="121">
        <v>283072.78000000003</v>
      </c>
      <c r="E184" s="130">
        <v>113039.4532</v>
      </c>
      <c r="F184" s="121">
        <v>643120.84</v>
      </c>
      <c r="G184" s="123">
        <v>256817.44500000001</v>
      </c>
    </row>
    <row r="185" spans="1:7" s="131" customFormat="1" ht="21" hidden="1" customHeight="1" outlineLevel="2">
      <c r="A185" s="120">
        <v>3</v>
      </c>
      <c r="B185" s="5" t="s">
        <v>169</v>
      </c>
      <c r="C185" s="5" t="s">
        <v>172</v>
      </c>
      <c r="D185" s="121">
        <v>129496.96000000001</v>
      </c>
      <c r="E185" s="130">
        <v>51712.021000000001</v>
      </c>
      <c r="F185" s="121">
        <v>294208.09999999998</v>
      </c>
      <c r="G185" s="123">
        <v>117486.12059999999</v>
      </c>
    </row>
    <row r="186" spans="1:7" s="131" customFormat="1" ht="21" hidden="1" customHeight="1" outlineLevel="2">
      <c r="A186" s="120">
        <v>4</v>
      </c>
      <c r="B186" s="5" t="s">
        <v>169</v>
      </c>
      <c r="C186" s="5" t="s">
        <v>173</v>
      </c>
      <c r="D186" s="121">
        <v>329991.73</v>
      </c>
      <c r="E186" s="130">
        <v>130449.03079999999</v>
      </c>
      <c r="F186" s="121">
        <v>1211822.3700000001</v>
      </c>
      <c r="G186" s="123">
        <v>479045.50109999999</v>
      </c>
    </row>
    <row r="187" spans="1:7" s="131" customFormat="1" ht="20.25" hidden="1" customHeight="1" outlineLevel="2">
      <c r="A187" s="120">
        <v>5</v>
      </c>
      <c r="B187" s="5" t="s">
        <v>169</v>
      </c>
      <c r="C187" s="5" t="s">
        <v>174</v>
      </c>
      <c r="D187" s="121">
        <v>248644.59</v>
      </c>
      <c r="E187" s="130">
        <v>98291.692899999995</v>
      </c>
      <c r="F187" s="121">
        <v>882040.5</v>
      </c>
      <c r="G187" s="123">
        <v>348679.4301</v>
      </c>
    </row>
    <row r="188" spans="1:7" s="131" customFormat="1" ht="27" hidden="1" outlineLevel="2">
      <c r="A188" s="120">
        <v>6</v>
      </c>
      <c r="B188" s="5" t="s">
        <v>169</v>
      </c>
      <c r="C188" s="5" t="s">
        <v>175</v>
      </c>
      <c r="D188" s="121">
        <v>498174.47</v>
      </c>
      <c r="E188" s="130">
        <v>196126.30710000001</v>
      </c>
      <c r="F188" s="121">
        <v>1037943.35</v>
      </c>
      <c r="G188" s="123">
        <v>408627.91749999998</v>
      </c>
    </row>
    <row r="189" spans="1:7" s="115" customFormat="1" ht="27" hidden="1" outlineLevel="2">
      <c r="A189" s="120">
        <v>7</v>
      </c>
      <c r="B189" s="5" t="s">
        <v>169</v>
      </c>
      <c r="C189" s="5" t="s">
        <v>176</v>
      </c>
      <c r="D189" s="121">
        <v>2623757.12</v>
      </c>
      <c r="E189" s="130">
        <v>1032500.9019000001</v>
      </c>
      <c r="F189" s="121">
        <v>5255958.1900000004</v>
      </c>
      <c r="G189" s="123">
        <v>2068324.6669000001</v>
      </c>
    </row>
    <row r="190" spans="1:7" s="115" customFormat="1" ht="27" hidden="1" outlineLevel="2">
      <c r="A190" s="120">
        <v>8</v>
      </c>
      <c r="B190" s="5" t="s">
        <v>169</v>
      </c>
      <c r="C190" s="5" t="s">
        <v>177</v>
      </c>
      <c r="D190" s="121">
        <v>339257.67</v>
      </c>
      <c r="E190" s="130">
        <v>135621.64619999999</v>
      </c>
      <c r="F190" s="121">
        <v>731221.76</v>
      </c>
      <c r="G190" s="123">
        <v>292313.2108</v>
      </c>
    </row>
    <row r="191" spans="1:7" s="115" customFormat="1" ht="28.5" hidden="1" customHeight="1" outlineLevel="2">
      <c r="A191" s="120">
        <v>9</v>
      </c>
      <c r="B191" s="5" t="s">
        <v>169</v>
      </c>
      <c r="C191" s="5" t="s">
        <v>178</v>
      </c>
      <c r="D191" s="121">
        <v>318121.62</v>
      </c>
      <c r="E191" s="130">
        <v>127035.5065</v>
      </c>
      <c r="F191" s="121">
        <v>705200.46</v>
      </c>
      <c r="G191" s="123">
        <v>281607.6997</v>
      </c>
    </row>
    <row r="192" spans="1:7" s="115" customFormat="1" ht="27" hidden="1" outlineLevel="2">
      <c r="A192" s="120">
        <v>10</v>
      </c>
      <c r="B192" s="5" t="s">
        <v>169</v>
      </c>
      <c r="C192" s="5" t="s">
        <v>179</v>
      </c>
      <c r="D192" s="121">
        <v>147483.99</v>
      </c>
      <c r="E192" s="130">
        <v>58770.895199999999</v>
      </c>
      <c r="F192" s="121">
        <v>534915.99</v>
      </c>
      <c r="G192" s="123">
        <v>213158.67290000001</v>
      </c>
    </row>
    <row r="193" spans="1:7" s="115" customFormat="1" ht="30" hidden="1" customHeight="1" outlineLevel="2">
      <c r="A193" s="120">
        <v>11</v>
      </c>
      <c r="B193" s="5" t="s">
        <v>169</v>
      </c>
      <c r="C193" s="5" t="s">
        <v>299</v>
      </c>
      <c r="D193" s="121">
        <v>2029064.29</v>
      </c>
      <c r="E193" s="130">
        <v>794155.47250000003</v>
      </c>
      <c r="F193" s="121">
        <v>2210357.77</v>
      </c>
      <c r="G193" s="123">
        <v>865111.92760000005</v>
      </c>
    </row>
    <row r="194" spans="1:7" s="115" customFormat="1" ht="22.5" hidden="1" customHeight="1" outlineLevel="2">
      <c r="A194" s="120">
        <v>12</v>
      </c>
      <c r="B194" s="5" t="s">
        <v>169</v>
      </c>
      <c r="C194" s="5" t="s">
        <v>317</v>
      </c>
      <c r="D194" s="121">
        <v>250954.83</v>
      </c>
      <c r="E194" s="130">
        <v>97852.3073</v>
      </c>
      <c r="F194" s="121">
        <v>592334.98</v>
      </c>
      <c r="G194" s="123">
        <v>230963.25539999999</v>
      </c>
    </row>
    <row r="195" spans="1:7" s="115" customFormat="1" ht="30" hidden="1" customHeight="1" outlineLevel="2">
      <c r="A195" s="120">
        <v>13</v>
      </c>
      <c r="B195" s="5" t="s">
        <v>169</v>
      </c>
      <c r="C195" s="5" t="s">
        <v>180</v>
      </c>
      <c r="D195" s="121">
        <v>412623.03</v>
      </c>
      <c r="E195" s="130">
        <v>160889.9719</v>
      </c>
      <c r="F195" s="121">
        <v>1058973.53</v>
      </c>
      <c r="G195" s="123">
        <v>412914.95880000002</v>
      </c>
    </row>
    <row r="196" spans="1:7" s="115" customFormat="1" ht="21.75" hidden="1" customHeight="1" outlineLevel="2">
      <c r="A196" s="120">
        <v>14</v>
      </c>
      <c r="B196" s="5" t="s">
        <v>169</v>
      </c>
      <c r="C196" s="5" t="s">
        <v>318</v>
      </c>
      <c r="D196" s="121">
        <v>800660.19</v>
      </c>
      <c r="E196" s="130">
        <v>312193.42129999999</v>
      </c>
      <c r="F196" s="121">
        <v>2108580.62</v>
      </c>
      <c r="G196" s="123">
        <v>822177.75540000002</v>
      </c>
    </row>
    <row r="197" spans="1:7" s="115" customFormat="1" ht="32.25" hidden="1" customHeight="1" outlineLevel="2">
      <c r="A197" s="120">
        <v>15</v>
      </c>
      <c r="B197" s="5" t="s">
        <v>169</v>
      </c>
      <c r="C197" s="5" t="s">
        <v>181</v>
      </c>
      <c r="D197" s="121">
        <v>2031543.85</v>
      </c>
      <c r="E197" s="130">
        <v>792139.57799999998</v>
      </c>
      <c r="F197" s="121">
        <v>0</v>
      </c>
      <c r="G197" s="123">
        <v>0</v>
      </c>
    </row>
    <row r="198" spans="1:7" s="115" customFormat="1" ht="46.5" hidden="1" customHeight="1" outlineLevel="2">
      <c r="A198" s="120">
        <v>16</v>
      </c>
      <c r="B198" s="5" t="s">
        <v>169</v>
      </c>
      <c r="C198" s="5" t="s">
        <v>343</v>
      </c>
      <c r="D198" s="121">
        <v>761772.27</v>
      </c>
      <c r="E198" s="130">
        <v>297106.42200000002</v>
      </c>
      <c r="F198" s="121">
        <v>0</v>
      </c>
      <c r="G198" s="123">
        <v>0</v>
      </c>
    </row>
    <row r="199" spans="1:7" s="115" customFormat="1" ht="30" hidden="1" customHeight="1" outlineLevel="2">
      <c r="A199" s="120">
        <v>17</v>
      </c>
      <c r="B199" s="5" t="s">
        <v>169</v>
      </c>
      <c r="C199" s="5" t="s">
        <v>182</v>
      </c>
      <c r="D199" s="121">
        <v>1260033.46</v>
      </c>
      <c r="E199" s="130">
        <v>491312.24670000002</v>
      </c>
      <c r="F199" s="121">
        <v>3750000</v>
      </c>
      <c r="G199" s="123">
        <v>1462200</v>
      </c>
    </row>
    <row r="200" spans="1:7" s="115" customFormat="1" ht="31.5" hidden="1" customHeight="1" outlineLevel="2">
      <c r="A200" s="120">
        <v>18</v>
      </c>
      <c r="B200" s="5" t="s">
        <v>169</v>
      </c>
      <c r="C200" s="5" t="s">
        <v>183</v>
      </c>
      <c r="D200" s="121">
        <v>646340.05000000005</v>
      </c>
      <c r="E200" s="130">
        <v>252020.9123</v>
      </c>
      <c r="F200" s="121">
        <v>1666666.67</v>
      </c>
      <c r="G200" s="123">
        <v>649866.66799999995</v>
      </c>
    </row>
    <row r="201" spans="1:7" s="115" customFormat="1" ht="31.5" hidden="1" customHeight="1" outlineLevel="2">
      <c r="A201" s="120">
        <v>19</v>
      </c>
      <c r="B201" s="5" t="s">
        <v>169</v>
      </c>
      <c r="C201" s="5" t="s">
        <v>184</v>
      </c>
      <c r="D201" s="121">
        <v>985435.69</v>
      </c>
      <c r="E201" s="130">
        <v>385689.67469999997</v>
      </c>
      <c r="F201" s="121">
        <v>2083333.33</v>
      </c>
      <c r="G201" s="123">
        <v>815395.83200000005</v>
      </c>
    </row>
    <row r="202" spans="1:7" s="115" customFormat="1" ht="31.5" hidden="1" customHeight="1" outlineLevel="2">
      <c r="A202" s="120">
        <v>20</v>
      </c>
      <c r="B202" s="5" t="s">
        <v>169</v>
      </c>
      <c r="C202" s="5" t="s">
        <v>185</v>
      </c>
      <c r="D202" s="121">
        <v>596577.01</v>
      </c>
      <c r="E202" s="130">
        <v>233494.27660000001</v>
      </c>
      <c r="F202" s="121">
        <v>1730713.71</v>
      </c>
      <c r="G202" s="123">
        <v>677384.03929999995</v>
      </c>
    </row>
    <row r="203" spans="1:7" s="115" customFormat="1" ht="21.75" hidden="1" customHeight="1" outlineLevel="2">
      <c r="A203" s="120">
        <v>21</v>
      </c>
      <c r="B203" s="5" t="s">
        <v>169</v>
      </c>
      <c r="C203" s="5" t="s">
        <v>186</v>
      </c>
      <c r="D203" s="121">
        <v>148711.19</v>
      </c>
      <c r="E203" s="130">
        <v>58204.0743</v>
      </c>
      <c r="F203" s="121">
        <v>431422.09</v>
      </c>
      <c r="G203" s="123">
        <v>168854.29319999999</v>
      </c>
    </row>
    <row r="204" spans="1:7" s="115" customFormat="1" ht="31.5" hidden="1" customHeight="1" outlineLevel="2">
      <c r="A204" s="120">
        <v>22</v>
      </c>
      <c r="B204" s="5" t="s">
        <v>169</v>
      </c>
      <c r="C204" s="5" t="s">
        <v>344</v>
      </c>
      <c r="D204" s="121">
        <v>2986388.46</v>
      </c>
      <c r="E204" s="130">
        <v>1190045.9373999999</v>
      </c>
      <c r="F204" s="121">
        <v>0</v>
      </c>
      <c r="G204" s="123">
        <v>0</v>
      </c>
    </row>
    <row r="205" spans="1:7" s="115" customFormat="1" ht="31.5" hidden="1" customHeight="1" outlineLevel="2">
      <c r="A205" s="120">
        <v>23</v>
      </c>
      <c r="B205" s="5" t="s">
        <v>169</v>
      </c>
      <c r="C205" s="5" t="s">
        <v>394</v>
      </c>
      <c r="D205" s="121">
        <v>559680.67000000004</v>
      </c>
      <c r="E205" s="130">
        <v>222629.7781</v>
      </c>
      <c r="F205" s="121">
        <v>0</v>
      </c>
      <c r="G205" s="123">
        <v>0</v>
      </c>
    </row>
    <row r="206" spans="1:7" s="115" customFormat="1" ht="31.5" hidden="1" customHeight="1" outlineLevel="2">
      <c r="A206" s="120">
        <v>24</v>
      </c>
      <c r="B206" s="5" t="s">
        <v>169</v>
      </c>
      <c r="C206" s="5" t="s">
        <v>395</v>
      </c>
      <c r="D206" s="121">
        <v>87345.45</v>
      </c>
      <c r="E206" s="130">
        <v>34744.271399999998</v>
      </c>
      <c r="F206" s="121">
        <v>0</v>
      </c>
      <c r="G206" s="123">
        <v>0</v>
      </c>
    </row>
    <row r="207" spans="1:7" s="115" customFormat="1" ht="31.5" hidden="1" customHeight="1" outlineLevel="2">
      <c r="A207" s="120">
        <v>25</v>
      </c>
      <c r="B207" s="5" t="s">
        <v>169</v>
      </c>
      <c r="C207" s="5" t="s">
        <v>396</v>
      </c>
      <c r="D207" s="121">
        <v>819454.21</v>
      </c>
      <c r="E207" s="130">
        <v>323438.5785</v>
      </c>
      <c r="F207" s="121">
        <v>0</v>
      </c>
      <c r="G207" s="123">
        <v>0</v>
      </c>
    </row>
    <row r="208" spans="1:7" s="129" customFormat="1" ht="19.5" customHeight="1" outlineLevel="1" collapsed="1">
      <c r="A208" s="124" t="s">
        <v>187</v>
      </c>
      <c r="B208" s="183" t="s">
        <v>188</v>
      </c>
      <c r="C208" s="183"/>
      <c r="D208" s="125">
        <v>2715938.61</v>
      </c>
      <c r="E208" s="126">
        <v>1068894.976</v>
      </c>
      <c r="F208" s="125">
        <v>85888114.450000003</v>
      </c>
      <c r="G208" s="127">
        <v>33502771.462499999</v>
      </c>
    </row>
    <row r="209" spans="1:7" s="115" customFormat="1" ht="20.25" hidden="1" customHeight="1" outlineLevel="2">
      <c r="A209" s="120">
        <v>2</v>
      </c>
      <c r="B209" s="5" t="s">
        <v>189</v>
      </c>
      <c r="C209" s="5" t="s">
        <v>190</v>
      </c>
      <c r="D209" s="121">
        <v>1430095.41</v>
      </c>
      <c r="E209" s="130">
        <v>563441.45759999997</v>
      </c>
      <c r="F209" s="121">
        <v>77131266.689999998</v>
      </c>
      <c r="G209" s="123">
        <v>30125430.4175</v>
      </c>
    </row>
    <row r="210" spans="1:7" s="115" customFormat="1" ht="20.25" hidden="1" customHeight="1" outlineLevel="2">
      <c r="A210" s="120">
        <v>2</v>
      </c>
      <c r="B210" s="5" t="s">
        <v>189</v>
      </c>
      <c r="C210" s="5" t="s">
        <v>191</v>
      </c>
      <c r="D210" s="121">
        <v>1285843.2</v>
      </c>
      <c r="E210" s="130">
        <v>505453.5184</v>
      </c>
      <c r="F210" s="121">
        <v>8756847.7599999998</v>
      </c>
      <c r="G210" s="123">
        <v>3377341.0449999999</v>
      </c>
    </row>
    <row r="211" spans="1:7" s="129" customFormat="1" ht="21.75" customHeight="1" outlineLevel="1" collapsed="1">
      <c r="A211" s="124" t="s">
        <v>192</v>
      </c>
      <c r="B211" s="183" t="s">
        <v>193</v>
      </c>
      <c r="C211" s="183"/>
      <c r="D211" s="125">
        <v>0</v>
      </c>
      <c r="E211" s="126">
        <v>0</v>
      </c>
      <c r="F211" s="125">
        <v>0</v>
      </c>
      <c r="G211" s="127">
        <v>0</v>
      </c>
    </row>
    <row r="212" spans="1:7" s="115" customFormat="1" ht="27" hidden="1" outlineLevel="2">
      <c r="A212" s="120">
        <v>1</v>
      </c>
      <c r="B212" s="5" t="s">
        <v>194</v>
      </c>
      <c r="C212" s="5" t="s">
        <v>195</v>
      </c>
      <c r="D212" s="121">
        <v>0</v>
      </c>
      <c r="E212" s="130">
        <v>0</v>
      </c>
      <c r="F212" s="121">
        <v>0</v>
      </c>
      <c r="G212" s="123">
        <v>0</v>
      </c>
    </row>
    <row r="213" spans="1:7" s="115" customFormat="1" ht="27" hidden="1" outlineLevel="2">
      <c r="A213" s="120">
        <v>2</v>
      </c>
      <c r="B213" s="5" t="s">
        <v>194</v>
      </c>
      <c r="C213" s="5" t="s">
        <v>196</v>
      </c>
      <c r="D213" s="121">
        <v>0</v>
      </c>
      <c r="E213" s="130">
        <v>0</v>
      </c>
      <c r="F213" s="121">
        <v>0</v>
      </c>
      <c r="G213" s="123">
        <v>0</v>
      </c>
    </row>
    <row r="214" spans="1:7" s="129" customFormat="1" ht="30" customHeight="1" outlineLevel="1" collapsed="1">
      <c r="A214" s="124" t="s">
        <v>197</v>
      </c>
      <c r="B214" s="183" t="s">
        <v>403</v>
      </c>
      <c r="C214" s="183"/>
      <c r="D214" s="125">
        <v>4966911.29</v>
      </c>
      <c r="E214" s="126">
        <v>1942236.2167000002</v>
      </c>
      <c r="F214" s="125">
        <v>2754796.18</v>
      </c>
      <c r="G214" s="127">
        <v>1064012.4765999999</v>
      </c>
    </row>
    <row r="215" spans="1:7" s="115" customFormat="1" ht="27" hidden="1" outlineLevel="2">
      <c r="A215" s="120">
        <v>1</v>
      </c>
      <c r="B215" s="5" t="s">
        <v>397</v>
      </c>
      <c r="C215" s="5" t="s">
        <v>198</v>
      </c>
      <c r="D215" s="121">
        <v>394966.84</v>
      </c>
      <c r="E215" s="130">
        <v>152551.99230000001</v>
      </c>
      <c r="F215" s="121">
        <v>2754796.18</v>
      </c>
      <c r="G215" s="123">
        <v>1064012.4765999999</v>
      </c>
    </row>
    <row r="216" spans="1:7" s="115" customFormat="1" ht="20.25" hidden="1" customHeight="1" outlineLevel="2">
      <c r="A216" s="120">
        <v>2</v>
      </c>
      <c r="B216" s="5" t="s">
        <v>397</v>
      </c>
      <c r="C216" s="5" t="s">
        <v>199</v>
      </c>
      <c r="D216" s="121">
        <v>404444.45</v>
      </c>
      <c r="E216" s="130">
        <v>156212.6244</v>
      </c>
      <c r="F216" s="121">
        <v>0</v>
      </c>
      <c r="G216" s="123">
        <v>0</v>
      </c>
    </row>
    <row r="217" spans="1:7" s="115" customFormat="1" ht="19.5" hidden="1" customHeight="1" outlineLevel="2">
      <c r="A217" s="120">
        <v>3</v>
      </c>
      <c r="B217" s="5" t="s">
        <v>397</v>
      </c>
      <c r="C217" s="5" t="s">
        <v>200</v>
      </c>
      <c r="D217" s="121">
        <v>3167500</v>
      </c>
      <c r="E217" s="130">
        <v>1235071.6000000001</v>
      </c>
      <c r="F217" s="121">
        <v>0</v>
      </c>
      <c r="G217" s="123">
        <v>0</v>
      </c>
    </row>
    <row r="218" spans="1:7" s="115" customFormat="1" ht="19.5" hidden="1" customHeight="1" outlineLevel="2">
      <c r="A218" s="120">
        <v>4</v>
      </c>
      <c r="B218" s="5" t="s">
        <v>397</v>
      </c>
      <c r="C218" s="5" t="s">
        <v>398</v>
      </c>
      <c r="D218" s="121">
        <v>1000000</v>
      </c>
      <c r="E218" s="130">
        <v>398400</v>
      </c>
      <c r="F218" s="121">
        <v>0</v>
      </c>
      <c r="G218" s="123">
        <v>0</v>
      </c>
    </row>
    <row r="219" spans="1:7" s="119" customFormat="1" ht="18.75" customHeight="1">
      <c r="A219" s="138"/>
      <c r="B219" s="189" t="s">
        <v>201</v>
      </c>
      <c r="C219" s="189"/>
      <c r="D219" s="139">
        <v>10875693.109999999</v>
      </c>
      <c r="E219" s="140">
        <v>4286772.9168000007</v>
      </c>
      <c r="F219" s="139">
        <v>48149153.579999998</v>
      </c>
      <c r="G219" s="141">
        <v>19153240.765299998</v>
      </c>
    </row>
    <row r="220" spans="1:7" s="115" customFormat="1" outlineLevel="1">
      <c r="A220" s="120"/>
      <c r="B220" s="185" t="s">
        <v>10</v>
      </c>
      <c r="C220" s="186"/>
      <c r="D220" s="121"/>
      <c r="E220" s="122"/>
      <c r="F220" s="121"/>
      <c r="G220" s="123"/>
    </row>
    <row r="221" spans="1:7" s="129" customFormat="1" ht="21" customHeight="1" outlineLevel="1" collapsed="1">
      <c r="A221" s="124" t="s">
        <v>11</v>
      </c>
      <c r="B221" s="182" t="s">
        <v>202</v>
      </c>
      <c r="C221" s="182"/>
      <c r="D221" s="125">
        <v>2800918.8</v>
      </c>
      <c r="E221" s="126">
        <v>1089450.4620000001</v>
      </c>
      <c r="F221" s="125">
        <v>16321636.269999998</v>
      </c>
      <c r="G221" s="127">
        <v>6362161.8086999999</v>
      </c>
    </row>
    <row r="222" spans="1:7" s="115" customFormat="1" ht="33.75" hidden="1" customHeight="1" outlineLevel="2">
      <c r="A222" s="120">
        <v>1</v>
      </c>
      <c r="B222" s="5" t="s">
        <v>203</v>
      </c>
      <c r="C222" s="5" t="s">
        <v>204</v>
      </c>
      <c r="D222" s="121">
        <v>25633.74</v>
      </c>
      <c r="E222" s="130">
        <v>9915.8986999999997</v>
      </c>
      <c r="F222" s="121">
        <v>262910.14</v>
      </c>
      <c r="G222" s="123">
        <v>101701.5301</v>
      </c>
    </row>
    <row r="223" spans="1:7" s="115" customFormat="1" ht="33.75" hidden="1" customHeight="1" outlineLevel="2">
      <c r="A223" s="120">
        <v>2</v>
      </c>
      <c r="B223" s="5" t="s">
        <v>203</v>
      </c>
      <c r="C223" s="5" t="s">
        <v>205</v>
      </c>
      <c r="D223" s="121">
        <v>13418.74</v>
      </c>
      <c r="E223" s="130">
        <v>5190.7725</v>
      </c>
      <c r="F223" s="121">
        <v>104804.73</v>
      </c>
      <c r="G223" s="123">
        <v>40541.611799999999</v>
      </c>
    </row>
    <row r="224" spans="1:7" s="115" customFormat="1" ht="33.75" hidden="1" customHeight="1" outlineLevel="2">
      <c r="A224" s="120">
        <v>3</v>
      </c>
      <c r="B224" s="5" t="s">
        <v>203</v>
      </c>
      <c r="C224" s="5" t="s">
        <v>206</v>
      </c>
      <c r="D224" s="121">
        <v>28845.25</v>
      </c>
      <c r="E224" s="130">
        <v>11158.208199999999</v>
      </c>
      <c r="F224" s="121">
        <v>274288.93</v>
      </c>
      <c r="G224" s="123">
        <v>106103.1882</v>
      </c>
    </row>
    <row r="225" spans="1:7" s="115" customFormat="1" ht="33.75" hidden="1" customHeight="1" outlineLevel="2">
      <c r="A225" s="120">
        <v>4</v>
      </c>
      <c r="B225" s="5" t="s">
        <v>203</v>
      </c>
      <c r="C225" s="5" t="s">
        <v>207</v>
      </c>
      <c r="D225" s="121">
        <v>13107.02</v>
      </c>
      <c r="E225" s="130">
        <v>5070.1890000000003</v>
      </c>
      <c r="F225" s="121">
        <v>91362.61</v>
      </c>
      <c r="G225" s="123">
        <v>35341.800000000003</v>
      </c>
    </row>
    <row r="226" spans="1:7" s="115" customFormat="1" ht="49.5" hidden="1" customHeight="1" outlineLevel="2">
      <c r="A226" s="120">
        <v>5</v>
      </c>
      <c r="B226" s="5" t="s">
        <v>203</v>
      </c>
      <c r="C226" s="5" t="s">
        <v>208</v>
      </c>
      <c r="D226" s="121">
        <v>5636.99</v>
      </c>
      <c r="E226" s="130">
        <v>2180.5572999999999</v>
      </c>
      <c r="F226" s="121">
        <v>49707.39</v>
      </c>
      <c r="G226" s="123">
        <v>19228.3089</v>
      </c>
    </row>
    <row r="227" spans="1:7" s="115" customFormat="1" ht="47.25" hidden="1" customHeight="1" outlineLevel="2">
      <c r="A227" s="120">
        <v>6</v>
      </c>
      <c r="B227" s="5" t="s">
        <v>203</v>
      </c>
      <c r="C227" s="5" t="s">
        <v>209</v>
      </c>
      <c r="D227" s="121">
        <v>25045.34</v>
      </c>
      <c r="E227" s="130">
        <v>9688.2883999999995</v>
      </c>
      <c r="F227" s="121">
        <v>196434</v>
      </c>
      <c r="G227" s="123">
        <v>75986.564599999998</v>
      </c>
    </row>
    <row r="228" spans="1:7" s="115" customFormat="1" ht="47.25" hidden="1" customHeight="1" outlineLevel="2">
      <c r="A228" s="120">
        <v>7</v>
      </c>
      <c r="B228" s="5" t="s">
        <v>203</v>
      </c>
      <c r="C228" s="5" t="s">
        <v>210</v>
      </c>
      <c r="D228" s="121">
        <v>45509.14</v>
      </c>
      <c r="E228" s="130">
        <v>17604.2988</v>
      </c>
      <c r="F228" s="121">
        <v>303370.73</v>
      </c>
      <c r="G228" s="123">
        <v>117352.9</v>
      </c>
    </row>
    <row r="229" spans="1:7" s="115" customFormat="1" ht="45.75" hidden="1" customHeight="1" outlineLevel="2">
      <c r="A229" s="120">
        <v>8</v>
      </c>
      <c r="B229" s="5" t="s">
        <v>203</v>
      </c>
      <c r="C229" s="5" t="s">
        <v>211</v>
      </c>
      <c r="D229" s="121">
        <v>0</v>
      </c>
      <c r="E229" s="130">
        <v>0</v>
      </c>
      <c r="F229" s="121">
        <v>0</v>
      </c>
      <c r="G229" s="123">
        <v>0</v>
      </c>
    </row>
    <row r="230" spans="1:7" s="115" customFormat="1" ht="45.75" hidden="1" customHeight="1" outlineLevel="2">
      <c r="A230" s="120">
        <v>9</v>
      </c>
      <c r="B230" s="5" t="s">
        <v>203</v>
      </c>
      <c r="C230" s="5" t="s">
        <v>212</v>
      </c>
      <c r="D230" s="121">
        <v>97096.46</v>
      </c>
      <c r="E230" s="130">
        <v>37559.824200000003</v>
      </c>
      <c r="F230" s="121">
        <v>1960803.9</v>
      </c>
      <c r="G230" s="123">
        <v>758497.7733</v>
      </c>
    </row>
    <row r="231" spans="1:7" s="115" customFormat="1" ht="27" hidden="1" outlineLevel="2">
      <c r="A231" s="120">
        <v>10</v>
      </c>
      <c r="B231" s="5" t="s">
        <v>203</v>
      </c>
      <c r="C231" s="5" t="s">
        <v>213</v>
      </c>
      <c r="D231" s="121">
        <v>10533.06</v>
      </c>
      <c r="E231" s="130">
        <v>4074.5018</v>
      </c>
      <c r="F231" s="121">
        <v>67936.3</v>
      </c>
      <c r="G231" s="123">
        <v>26279.8</v>
      </c>
    </row>
    <row r="232" spans="1:7" s="115" customFormat="1" ht="27" hidden="1" outlineLevel="2">
      <c r="A232" s="120">
        <v>11</v>
      </c>
      <c r="B232" s="5" t="s">
        <v>203</v>
      </c>
      <c r="C232" s="5" t="s">
        <v>214</v>
      </c>
      <c r="D232" s="121">
        <v>25792.37</v>
      </c>
      <c r="E232" s="130">
        <v>9977.2620000000006</v>
      </c>
      <c r="F232" s="121">
        <v>139386.54999999999</v>
      </c>
      <c r="G232" s="123">
        <v>53918.9</v>
      </c>
    </row>
    <row r="233" spans="1:7" s="115" customFormat="1" ht="27" hidden="1" outlineLevel="2">
      <c r="A233" s="120">
        <v>12</v>
      </c>
      <c r="B233" s="5" t="s">
        <v>203</v>
      </c>
      <c r="C233" s="5" t="s">
        <v>215</v>
      </c>
      <c r="D233" s="121">
        <v>0</v>
      </c>
      <c r="E233" s="130">
        <v>0</v>
      </c>
      <c r="F233" s="121">
        <v>0</v>
      </c>
      <c r="G233" s="123">
        <v>0</v>
      </c>
    </row>
    <row r="234" spans="1:7" s="115" customFormat="1" ht="27" hidden="1" outlineLevel="2">
      <c r="A234" s="120">
        <v>13</v>
      </c>
      <c r="B234" s="5" t="s">
        <v>203</v>
      </c>
      <c r="C234" s="5" t="s">
        <v>216</v>
      </c>
      <c r="D234" s="121">
        <v>54163.1</v>
      </c>
      <c r="E234" s="130">
        <v>20951.910400000001</v>
      </c>
      <c r="F234" s="121">
        <v>282287.05</v>
      </c>
      <c r="G234" s="123">
        <v>109197.1</v>
      </c>
    </row>
    <row r="235" spans="1:7" s="115" customFormat="1" ht="27" hidden="1" outlineLevel="2">
      <c r="A235" s="120">
        <v>14</v>
      </c>
      <c r="B235" s="5" t="s">
        <v>203</v>
      </c>
      <c r="C235" s="5" t="s">
        <v>217</v>
      </c>
      <c r="D235" s="121">
        <v>213059.96</v>
      </c>
      <c r="E235" s="130">
        <v>82417.983800000002</v>
      </c>
      <c r="F235" s="121">
        <v>737928.81</v>
      </c>
      <c r="G235" s="123">
        <v>285453</v>
      </c>
    </row>
    <row r="236" spans="1:7" s="115" customFormat="1" ht="27" hidden="1" outlineLevel="2">
      <c r="A236" s="120">
        <v>15</v>
      </c>
      <c r="B236" s="5" t="s">
        <v>203</v>
      </c>
      <c r="C236" s="5" t="s">
        <v>218</v>
      </c>
      <c r="D236" s="121">
        <v>238633.53</v>
      </c>
      <c r="E236" s="130">
        <v>92310.606700000004</v>
      </c>
      <c r="F236" s="121">
        <v>1227538.71</v>
      </c>
      <c r="G236" s="123">
        <v>474848.8</v>
      </c>
    </row>
    <row r="237" spans="1:7" s="115" customFormat="1" ht="27" hidden="1" outlineLevel="2">
      <c r="A237" s="120">
        <v>16</v>
      </c>
      <c r="B237" s="5" t="s">
        <v>203</v>
      </c>
      <c r="C237" s="5" t="s">
        <v>219</v>
      </c>
      <c r="D237" s="121">
        <v>109810.83</v>
      </c>
      <c r="E237" s="130">
        <v>42478.125</v>
      </c>
      <c r="F237" s="121">
        <v>0</v>
      </c>
      <c r="G237" s="123">
        <v>0</v>
      </c>
    </row>
    <row r="238" spans="1:7" s="115" customFormat="1" ht="27" hidden="1" outlineLevel="2">
      <c r="A238" s="120">
        <v>17</v>
      </c>
      <c r="B238" s="5" t="s">
        <v>203</v>
      </c>
      <c r="C238" s="5" t="s">
        <v>220</v>
      </c>
      <c r="D238" s="121">
        <v>18946.099999999999</v>
      </c>
      <c r="E238" s="130">
        <v>7328.9197000000004</v>
      </c>
      <c r="F238" s="121">
        <v>199123.65</v>
      </c>
      <c r="G238" s="123">
        <v>77027</v>
      </c>
    </row>
    <row r="239" spans="1:7" s="115" customFormat="1" ht="27" hidden="1" outlineLevel="2">
      <c r="A239" s="120">
        <v>18</v>
      </c>
      <c r="B239" s="5" t="s">
        <v>203</v>
      </c>
      <c r="C239" s="5" t="s">
        <v>221</v>
      </c>
      <c r="D239" s="121">
        <v>121523.99</v>
      </c>
      <c r="E239" s="130">
        <v>47009.125</v>
      </c>
      <c r="F239" s="121">
        <v>0</v>
      </c>
      <c r="G239" s="123">
        <v>0</v>
      </c>
    </row>
    <row r="240" spans="1:7" s="115" customFormat="1" ht="27" hidden="1" outlineLevel="2">
      <c r="A240" s="120">
        <v>19</v>
      </c>
      <c r="B240" s="5" t="s">
        <v>203</v>
      </c>
      <c r="C240" s="5" t="s">
        <v>222</v>
      </c>
      <c r="D240" s="121">
        <v>100607.54</v>
      </c>
      <c r="E240" s="130">
        <v>39614.217299999997</v>
      </c>
      <c r="F240" s="121">
        <v>4078144.13</v>
      </c>
      <c r="G240" s="123">
        <v>1605769.2523000001</v>
      </c>
    </row>
    <row r="241" spans="1:7" s="115" customFormat="1" ht="27" hidden="1" outlineLevel="2">
      <c r="A241" s="120">
        <v>20</v>
      </c>
      <c r="B241" s="5" t="s">
        <v>203</v>
      </c>
      <c r="C241" s="5" t="s">
        <v>223</v>
      </c>
      <c r="D241" s="121">
        <v>47819.94</v>
      </c>
      <c r="E241" s="130">
        <v>18650.734400000001</v>
      </c>
      <c r="F241" s="121">
        <v>0</v>
      </c>
      <c r="G241" s="123">
        <v>0</v>
      </c>
    </row>
    <row r="242" spans="1:7" s="115" customFormat="1" ht="27" hidden="1" outlineLevel="2">
      <c r="A242" s="120">
        <v>21</v>
      </c>
      <c r="B242" s="5" t="s">
        <v>203</v>
      </c>
      <c r="C242" s="5" t="s">
        <v>224</v>
      </c>
      <c r="D242" s="121">
        <v>800266.45</v>
      </c>
      <c r="E242" s="130">
        <v>312119.92019999999</v>
      </c>
      <c r="F242" s="121">
        <v>2115202.88</v>
      </c>
      <c r="G242" s="123">
        <v>824971.42649999994</v>
      </c>
    </row>
    <row r="243" spans="1:7" s="115" customFormat="1" ht="28.5" hidden="1" customHeight="1" outlineLevel="2">
      <c r="A243" s="120">
        <v>22</v>
      </c>
      <c r="B243" s="5" t="s">
        <v>203</v>
      </c>
      <c r="C243" s="5" t="s">
        <v>225</v>
      </c>
      <c r="D243" s="121">
        <v>805469.25</v>
      </c>
      <c r="E243" s="130">
        <v>314149.11859999999</v>
      </c>
      <c r="F243" s="121">
        <v>4230405.76</v>
      </c>
      <c r="G243" s="123">
        <v>1649942.8529999999</v>
      </c>
    </row>
    <row r="244" spans="1:7" s="129" customFormat="1" ht="18" customHeight="1" outlineLevel="1" collapsed="1">
      <c r="A244" s="124" t="s">
        <v>48</v>
      </c>
      <c r="B244" s="183" t="s">
        <v>226</v>
      </c>
      <c r="C244" s="183"/>
      <c r="D244" s="125">
        <v>3646254.49</v>
      </c>
      <c r="E244" s="126">
        <v>1466747.9856</v>
      </c>
      <c r="F244" s="125">
        <v>20033181.449999999</v>
      </c>
      <c r="G244" s="127">
        <v>8183298.5485000005</v>
      </c>
    </row>
    <row r="245" spans="1:7" s="115" customFormat="1" ht="27" hidden="1" outlineLevel="2">
      <c r="A245" s="120">
        <v>1</v>
      </c>
      <c r="B245" s="5" t="s">
        <v>226</v>
      </c>
      <c r="C245" s="5" t="s">
        <v>227</v>
      </c>
      <c r="D245" s="121">
        <v>1308421.1599999999</v>
      </c>
      <c r="E245" s="130">
        <v>521387.62689999997</v>
      </c>
      <c r="F245" s="121">
        <v>8533181.4499999993</v>
      </c>
      <c r="G245" s="123">
        <v>3400354.0770999999</v>
      </c>
    </row>
    <row r="246" spans="1:7" s="115" customFormat="1" ht="27" hidden="1" outlineLevel="2">
      <c r="A246" s="120">
        <v>2</v>
      </c>
      <c r="B246" s="5" t="s">
        <v>226</v>
      </c>
      <c r="C246" s="5" t="s">
        <v>228</v>
      </c>
      <c r="D246" s="121">
        <v>920000</v>
      </c>
      <c r="E246" s="130">
        <v>385542.9633</v>
      </c>
      <c r="F246" s="121">
        <v>10000000</v>
      </c>
      <c r="G246" s="123">
        <v>4190684.3832</v>
      </c>
    </row>
    <row r="247" spans="1:7" s="115" customFormat="1" ht="27" hidden="1" outlineLevel="2">
      <c r="A247" s="120">
        <v>3</v>
      </c>
      <c r="B247" s="5" t="s">
        <v>226</v>
      </c>
      <c r="C247" s="5" t="s">
        <v>229</v>
      </c>
      <c r="D247" s="121">
        <v>1417833.33</v>
      </c>
      <c r="E247" s="130">
        <v>559817.39540000004</v>
      </c>
      <c r="F247" s="121">
        <v>1500000</v>
      </c>
      <c r="G247" s="123">
        <v>592260.0882</v>
      </c>
    </row>
    <row r="248" spans="1:7" s="129" customFormat="1" ht="23.25" customHeight="1" outlineLevel="1" collapsed="1">
      <c r="A248" s="124" t="s">
        <v>113</v>
      </c>
      <c r="B248" s="183" t="s">
        <v>230</v>
      </c>
      <c r="C248" s="183"/>
      <c r="D248" s="125">
        <v>3667007.78</v>
      </c>
      <c r="E248" s="126">
        <v>1430264.9007000001</v>
      </c>
      <c r="F248" s="125">
        <v>5842917.79</v>
      </c>
      <c r="G248" s="127">
        <v>2258009.8509999998</v>
      </c>
    </row>
    <row r="249" spans="1:7" s="115" customFormat="1" hidden="1" outlineLevel="2">
      <c r="A249" s="120">
        <v>1</v>
      </c>
      <c r="B249" s="5" t="s">
        <v>231</v>
      </c>
      <c r="C249" s="5" t="s">
        <v>232</v>
      </c>
      <c r="D249" s="121">
        <v>6665.85</v>
      </c>
      <c r="E249" s="130">
        <v>2616.5246999999999</v>
      </c>
      <c r="F249" s="121">
        <v>64845.43</v>
      </c>
      <c r="G249" s="123">
        <v>25442.260600000001</v>
      </c>
    </row>
    <row r="250" spans="1:7" s="115" customFormat="1" ht="27" hidden="1" outlineLevel="2">
      <c r="A250" s="120">
        <v>2</v>
      </c>
      <c r="B250" s="5" t="s">
        <v>231</v>
      </c>
      <c r="C250" s="5" t="s">
        <v>233</v>
      </c>
      <c r="D250" s="121">
        <v>180691.41</v>
      </c>
      <c r="E250" s="130">
        <v>70198.950899999996</v>
      </c>
      <c r="F250" s="121">
        <v>933114.02</v>
      </c>
      <c r="G250" s="123">
        <v>362531.43840000004</v>
      </c>
    </row>
    <row r="251" spans="1:7" s="115" customFormat="1" ht="20.25" hidden="1" customHeight="1" outlineLevel="2">
      <c r="A251" s="120">
        <v>3</v>
      </c>
      <c r="B251" s="5" t="s">
        <v>231</v>
      </c>
      <c r="C251" s="5" t="s">
        <v>234</v>
      </c>
      <c r="D251" s="121">
        <v>510748.11</v>
      </c>
      <c r="E251" s="130">
        <v>197291.7807</v>
      </c>
      <c r="F251" s="121">
        <v>3188380.4</v>
      </c>
      <c r="G251" s="123">
        <v>1231607.5799</v>
      </c>
    </row>
    <row r="252" spans="1:7" s="115" customFormat="1" ht="27" hidden="1" outlineLevel="2">
      <c r="A252" s="120">
        <v>4</v>
      </c>
      <c r="B252" s="5" t="s">
        <v>231</v>
      </c>
      <c r="C252" s="5" t="s">
        <v>235</v>
      </c>
      <c r="D252" s="121">
        <v>205018.09</v>
      </c>
      <c r="E252" s="130">
        <v>79011.92</v>
      </c>
      <c r="F252" s="121">
        <v>1656577.94</v>
      </c>
      <c r="G252" s="123">
        <v>638428.57209999999</v>
      </c>
    </row>
    <row r="253" spans="1:7" s="115" customFormat="1" ht="40.5" hidden="1" outlineLevel="2">
      <c r="A253" s="120">
        <v>5</v>
      </c>
      <c r="B253" s="5" t="s">
        <v>231</v>
      </c>
      <c r="C253" s="5" t="s">
        <v>319</v>
      </c>
      <c r="D253" s="121">
        <v>2085345.47</v>
      </c>
      <c r="E253" s="130">
        <v>813326.44129999995</v>
      </c>
      <c r="F253" s="121">
        <v>0</v>
      </c>
      <c r="G253" s="123">
        <v>0</v>
      </c>
    </row>
    <row r="254" spans="1:7" s="115" customFormat="1" ht="40.5" hidden="1" outlineLevel="2">
      <c r="A254" s="120">
        <v>6</v>
      </c>
      <c r="B254" s="5" t="s">
        <v>231</v>
      </c>
      <c r="C254" s="5" t="s">
        <v>399</v>
      </c>
      <c r="D254" s="121">
        <v>678538.85</v>
      </c>
      <c r="E254" s="130">
        <v>267819.2831</v>
      </c>
      <c r="F254" s="121">
        <v>0</v>
      </c>
      <c r="G254" s="123">
        <v>0</v>
      </c>
    </row>
    <row r="255" spans="1:7" s="129" customFormat="1" ht="19.5" customHeight="1" outlineLevel="1" collapsed="1">
      <c r="A255" s="124" t="s">
        <v>127</v>
      </c>
      <c r="B255" s="183" t="s">
        <v>236</v>
      </c>
      <c r="C255" s="183"/>
      <c r="D255" s="125">
        <v>66062.559999999998</v>
      </c>
      <c r="E255" s="126">
        <v>26126.656499999997</v>
      </c>
      <c r="F255" s="125">
        <v>1150895.1600000001</v>
      </c>
      <c r="G255" s="127">
        <v>455782.88410000002</v>
      </c>
    </row>
    <row r="256" spans="1:7" s="115" customFormat="1" hidden="1" outlineLevel="2">
      <c r="A256" s="120">
        <v>1</v>
      </c>
      <c r="B256" s="5" t="s">
        <v>237</v>
      </c>
      <c r="C256" s="5" t="s">
        <v>238</v>
      </c>
      <c r="D256" s="121">
        <v>26100.19</v>
      </c>
      <c r="E256" s="130">
        <v>10400.664699999999</v>
      </c>
      <c r="F256" s="121">
        <v>580004.18000000005</v>
      </c>
      <c r="G256" s="123">
        <v>231125.86569999999</v>
      </c>
    </row>
    <row r="257" spans="1:7" s="115" customFormat="1" hidden="1" outlineLevel="2">
      <c r="A257" s="120">
        <v>2</v>
      </c>
      <c r="B257" s="5" t="s">
        <v>237</v>
      </c>
      <c r="C257" s="5" t="s">
        <v>239</v>
      </c>
      <c r="D257" s="121">
        <v>0</v>
      </c>
      <c r="E257" s="130">
        <v>0</v>
      </c>
      <c r="F257" s="121">
        <v>0</v>
      </c>
      <c r="G257" s="123">
        <v>0</v>
      </c>
    </row>
    <row r="258" spans="1:7" s="115" customFormat="1" hidden="1" outlineLevel="2">
      <c r="A258" s="120">
        <v>3</v>
      </c>
      <c r="B258" s="5" t="s">
        <v>237</v>
      </c>
      <c r="C258" s="5" t="s">
        <v>240</v>
      </c>
      <c r="D258" s="121">
        <v>39962.370000000003</v>
      </c>
      <c r="E258" s="130">
        <v>15725.9918</v>
      </c>
      <c r="F258" s="121">
        <v>570890.98</v>
      </c>
      <c r="G258" s="123">
        <v>224657.0184</v>
      </c>
    </row>
    <row r="259" spans="1:7" s="129" customFormat="1" ht="18" customHeight="1" outlineLevel="1" collapsed="1">
      <c r="A259" s="124" t="s">
        <v>153</v>
      </c>
      <c r="B259" s="183" t="s">
        <v>241</v>
      </c>
      <c r="C259" s="183"/>
      <c r="D259" s="125">
        <v>515763.88</v>
      </c>
      <c r="E259" s="126">
        <v>203387.239</v>
      </c>
      <c r="F259" s="125">
        <v>3769391.38</v>
      </c>
      <c r="G259" s="127">
        <v>1488033.9663999998</v>
      </c>
    </row>
    <row r="260" spans="1:7" s="115" customFormat="1" ht="27" hidden="1" outlineLevel="2">
      <c r="A260" s="120">
        <v>1</v>
      </c>
      <c r="B260" s="5" t="s">
        <v>242</v>
      </c>
      <c r="C260" s="5" t="s">
        <v>243</v>
      </c>
      <c r="D260" s="121">
        <v>66431.149999999994</v>
      </c>
      <c r="E260" s="130">
        <v>26472.147099999998</v>
      </c>
      <c r="F260" s="121">
        <v>813451.74</v>
      </c>
      <c r="G260" s="123">
        <v>324152.38419999997</v>
      </c>
    </row>
    <row r="261" spans="1:7" s="115" customFormat="1" ht="27" hidden="1" outlineLevel="2">
      <c r="A261" s="120">
        <v>2</v>
      </c>
      <c r="B261" s="5" t="s">
        <v>242</v>
      </c>
      <c r="C261" s="5" t="s">
        <v>244</v>
      </c>
      <c r="D261" s="121">
        <v>3602.31</v>
      </c>
      <c r="E261" s="130">
        <v>1435.4828</v>
      </c>
      <c r="F261" s="121">
        <v>32854.620000000003</v>
      </c>
      <c r="G261" s="123">
        <v>13092.238799999999</v>
      </c>
    </row>
    <row r="262" spans="1:7" s="115" customFormat="1" ht="27" hidden="1" outlineLevel="2">
      <c r="A262" s="120">
        <v>3</v>
      </c>
      <c r="B262" s="5" t="s">
        <v>242</v>
      </c>
      <c r="C262" s="5" t="s">
        <v>245</v>
      </c>
      <c r="D262" s="121">
        <v>445730.42</v>
      </c>
      <c r="E262" s="130">
        <v>175479.6091</v>
      </c>
      <c r="F262" s="121">
        <v>2923085.02</v>
      </c>
      <c r="G262" s="123">
        <v>1150789.3433999999</v>
      </c>
    </row>
    <row r="263" spans="1:7" s="129" customFormat="1" ht="20.25" customHeight="1" outlineLevel="1" collapsed="1">
      <c r="A263" s="124" t="s">
        <v>162</v>
      </c>
      <c r="B263" s="183" t="s">
        <v>246</v>
      </c>
      <c r="C263" s="183"/>
      <c r="D263" s="125">
        <v>26910.52</v>
      </c>
      <c r="E263" s="126">
        <v>10556.4588</v>
      </c>
      <c r="F263" s="125">
        <v>307650.43</v>
      </c>
      <c r="G263" s="127">
        <v>120685.1107</v>
      </c>
    </row>
    <row r="264" spans="1:7" s="115" customFormat="1" ht="40.5" hidden="1" outlineLevel="2">
      <c r="A264" s="120">
        <v>1</v>
      </c>
      <c r="B264" s="5" t="s">
        <v>246</v>
      </c>
      <c r="C264" s="5" t="s">
        <v>247</v>
      </c>
      <c r="D264" s="121">
        <v>26910.52</v>
      </c>
      <c r="E264" s="130">
        <v>10556.4588</v>
      </c>
      <c r="F264" s="121">
        <v>307650.43</v>
      </c>
      <c r="G264" s="123">
        <v>120685.1107</v>
      </c>
    </row>
    <row r="265" spans="1:7" s="129" customFormat="1" ht="21" customHeight="1" outlineLevel="1" collapsed="1">
      <c r="A265" s="124" t="s">
        <v>167</v>
      </c>
      <c r="B265" s="183" t="s">
        <v>248</v>
      </c>
      <c r="C265" s="183"/>
      <c r="D265" s="125">
        <v>152775.07999999999</v>
      </c>
      <c r="E265" s="126">
        <v>60239.214200000002</v>
      </c>
      <c r="F265" s="125">
        <v>723481.1</v>
      </c>
      <c r="G265" s="127">
        <v>285268.59590000001</v>
      </c>
    </row>
    <row r="266" spans="1:7" s="115" customFormat="1" ht="58.5" hidden="1" customHeight="1" outlineLevel="2">
      <c r="A266" s="120">
        <v>1</v>
      </c>
      <c r="B266" s="5" t="s">
        <v>248</v>
      </c>
      <c r="C266" s="5" t="s">
        <v>249</v>
      </c>
      <c r="D266" s="121">
        <v>152775.07999999999</v>
      </c>
      <c r="E266" s="130">
        <v>60239.214200000002</v>
      </c>
      <c r="F266" s="121">
        <v>723481.1</v>
      </c>
      <c r="G266" s="123">
        <v>285268.59590000001</v>
      </c>
    </row>
    <row r="267" spans="1:7" s="119" customFormat="1" ht="18.75" customHeight="1">
      <c r="A267" s="138"/>
      <c r="B267" s="189" t="s">
        <v>250</v>
      </c>
      <c r="C267" s="189"/>
      <c r="D267" s="139">
        <v>50765.87</v>
      </c>
      <c r="E267" s="140">
        <v>19810.843399999998</v>
      </c>
      <c r="F267" s="139">
        <v>1051163.3</v>
      </c>
      <c r="G267" s="141">
        <v>414487.44619999995</v>
      </c>
    </row>
    <row r="268" spans="1:7" s="115" customFormat="1" outlineLevel="1">
      <c r="A268" s="120"/>
      <c r="B268" s="185" t="s">
        <v>10</v>
      </c>
      <c r="C268" s="186"/>
      <c r="D268" s="121"/>
      <c r="E268" s="122"/>
      <c r="F268" s="121"/>
      <c r="G268" s="123"/>
    </row>
    <row r="269" spans="1:7" s="129" customFormat="1" ht="24" customHeight="1" outlineLevel="1" collapsed="1">
      <c r="A269" s="124" t="s">
        <v>11</v>
      </c>
      <c r="B269" s="182" t="s">
        <v>251</v>
      </c>
      <c r="C269" s="182"/>
      <c r="D269" s="125">
        <v>2027.75</v>
      </c>
      <c r="E269" s="126">
        <v>793.86469999999997</v>
      </c>
      <c r="F269" s="125">
        <v>278537.94</v>
      </c>
      <c r="G269" s="127">
        <v>109047.60490000001</v>
      </c>
    </row>
    <row r="270" spans="1:7" s="115" customFormat="1" ht="33" hidden="1" customHeight="1" outlineLevel="2">
      <c r="A270" s="120">
        <v>1</v>
      </c>
      <c r="B270" s="5" t="s">
        <v>251</v>
      </c>
      <c r="C270" s="5" t="s">
        <v>252</v>
      </c>
      <c r="D270" s="121">
        <v>2027.75</v>
      </c>
      <c r="E270" s="130">
        <v>793.86469999999997</v>
      </c>
      <c r="F270" s="121">
        <v>278537.94</v>
      </c>
      <c r="G270" s="123">
        <v>109047.60490000001</v>
      </c>
    </row>
    <row r="271" spans="1:7" s="129" customFormat="1" ht="18.75" customHeight="1" outlineLevel="1" collapsed="1">
      <c r="A271" s="124" t="s">
        <v>48</v>
      </c>
      <c r="B271" s="193" t="s">
        <v>253</v>
      </c>
      <c r="C271" s="193"/>
      <c r="D271" s="125">
        <v>15349.119999999999</v>
      </c>
      <c r="E271" s="126">
        <v>5992.5261</v>
      </c>
      <c r="F271" s="125">
        <v>454362.57</v>
      </c>
      <c r="G271" s="127">
        <v>178905.26250000001</v>
      </c>
    </row>
    <row r="272" spans="1:7" s="115" customFormat="1" ht="54" hidden="1" outlineLevel="2">
      <c r="A272" s="120">
        <v>1</v>
      </c>
      <c r="B272" s="5" t="s">
        <v>253</v>
      </c>
      <c r="C272" s="5" t="s">
        <v>254</v>
      </c>
      <c r="D272" s="121">
        <v>15349.119999999999</v>
      </c>
      <c r="E272" s="130">
        <v>5992.5261</v>
      </c>
      <c r="F272" s="121">
        <v>454362.57</v>
      </c>
      <c r="G272" s="123">
        <v>178905.26250000001</v>
      </c>
    </row>
    <row r="273" spans="1:11" s="129" customFormat="1" ht="19.5" customHeight="1" outlineLevel="1" collapsed="1">
      <c r="A273" s="124" t="s">
        <v>113</v>
      </c>
      <c r="B273" s="183" t="s">
        <v>255</v>
      </c>
      <c r="C273" s="183"/>
      <c r="D273" s="125">
        <v>33389</v>
      </c>
      <c r="E273" s="126">
        <v>13024.452599999999</v>
      </c>
      <c r="F273" s="125">
        <v>318262.78999999998</v>
      </c>
      <c r="G273" s="127">
        <v>126534.57879999999</v>
      </c>
    </row>
    <row r="274" spans="1:11" s="115" customFormat="1" ht="40.5" hidden="1" outlineLevel="2">
      <c r="A274" s="120">
        <v>1</v>
      </c>
      <c r="B274" s="5" t="s">
        <v>255</v>
      </c>
      <c r="C274" s="5" t="s">
        <v>256</v>
      </c>
      <c r="D274" s="121">
        <v>1001.16</v>
      </c>
      <c r="E274" s="130">
        <v>395.93020000000001</v>
      </c>
      <c r="F274" s="121">
        <v>15427.4</v>
      </c>
      <c r="G274" s="123">
        <v>6172.35</v>
      </c>
    </row>
    <row r="275" spans="1:11" s="115" customFormat="1" ht="32.25" hidden="1" customHeight="1" outlineLevel="2">
      <c r="A275" s="120">
        <v>2</v>
      </c>
      <c r="B275" s="5" t="s">
        <v>255</v>
      </c>
      <c r="C275" s="5" t="s">
        <v>257</v>
      </c>
      <c r="D275" s="121">
        <v>2874.72</v>
      </c>
      <c r="E275" s="130">
        <v>1112.0297</v>
      </c>
      <c r="F275" s="121">
        <v>87421.93</v>
      </c>
      <c r="G275" s="123">
        <v>34976.641799999998</v>
      </c>
    </row>
    <row r="276" spans="1:11" s="115" customFormat="1" ht="32.25" hidden="1" customHeight="1" outlineLevel="2">
      <c r="A276" s="120">
        <v>3</v>
      </c>
      <c r="B276" s="5" t="s">
        <v>255</v>
      </c>
      <c r="C276" s="5" t="s">
        <v>258</v>
      </c>
      <c r="D276" s="121">
        <v>29513.120000000003</v>
      </c>
      <c r="E276" s="130">
        <v>11516.492699999999</v>
      </c>
      <c r="F276" s="121">
        <v>215413.46</v>
      </c>
      <c r="G276" s="123">
        <v>85385.587</v>
      </c>
    </row>
    <row r="277" spans="1:11" s="119" customFormat="1" ht="24.75" customHeight="1" thickBot="1">
      <c r="A277" s="142"/>
      <c r="B277" s="190" t="s">
        <v>259</v>
      </c>
      <c r="C277" s="190"/>
      <c r="D277" s="143">
        <v>81471449.089999944</v>
      </c>
      <c r="E277" s="144">
        <v>31982923.701700013</v>
      </c>
      <c r="F277" s="143">
        <v>225136986.27000004</v>
      </c>
      <c r="G277" s="145">
        <v>88440508.122500017</v>
      </c>
    </row>
    <row r="278" spans="1:11" s="115" customFormat="1">
      <c r="A278" s="116"/>
      <c r="D278" s="133"/>
      <c r="E278" s="131"/>
      <c r="F278" s="133"/>
      <c r="G278" s="131"/>
    </row>
    <row r="279" spans="1:11" s="115" customFormat="1">
      <c r="A279" s="116"/>
      <c r="D279" s="134"/>
      <c r="F279" s="134"/>
    </row>
    <row r="280" spans="1:11" s="115" customFormat="1" ht="13.5" customHeight="1">
      <c r="A280" s="171" t="s">
        <v>400</v>
      </c>
      <c r="B280" s="171"/>
      <c r="C280" s="171"/>
      <c r="D280" s="171"/>
      <c r="E280" s="171"/>
      <c r="F280" s="171"/>
      <c r="G280" s="171"/>
      <c r="H280" s="153"/>
      <c r="I280" s="131"/>
      <c r="K280" s="150"/>
    </row>
    <row r="281" spans="1:11" s="115" customFormat="1">
      <c r="A281" s="171"/>
      <c r="B281" s="171"/>
      <c r="C281" s="171"/>
      <c r="D281" s="171"/>
      <c r="E281" s="171"/>
      <c r="F281" s="171"/>
      <c r="G281" s="171"/>
      <c r="H281" s="153"/>
      <c r="I281" s="131"/>
      <c r="K281" s="150"/>
    </row>
    <row r="282" spans="1:11" s="115" customFormat="1">
      <c r="A282" s="171"/>
      <c r="B282" s="171"/>
      <c r="C282" s="171"/>
      <c r="D282" s="171"/>
      <c r="E282" s="171"/>
      <c r="F282" s="171"/>
      <c r="G282" s="171"/>
      <c r="H282" s="153"/>
      <c r="I282" s="131"/>
      <c r="K282" s="150"/>
    </row>
    <row r="283" spans="1:11" s="115" customFormat="1">
      <c r="A283" s="171"/>
      <c r="B283" s="171"/>
      <c r="C283" s="171"/>
      <c r="D283" s="171"/>
      <c r="E283" s="171"/>
      <c r="F283" s="171"/>
      <c r="G283" s="171"/>
      <c r="H283" s="153"/>
      <c r="I283" s="131"/>
      <c r="K283" s="150"/>
    </row>
    <row r="284" spans="1:11" s="115" customFormat="1">
      <c r="A284" s="171"/>
      <c r="B284" s="171"/>
      <c r="C284" s="171"/>
      <c r="D284" s="171"/>
      <c r="E284" s="171"/>
      <c r="F284" s="171"/>
      <c r="G284" s="171"/>
      <c r="H284" s="153"/>
      <c r="I284" s="131"/>
      <c r="K284" s="150"/>
    </row>
    <row r="285" spans="1:11" s="115" customFormat="1" ht="13.5" customHeight="1">
      <c r="A285" s="171" t="s">
        <v>401</v>
      </c>
      <c r="B285" s="171"/>
      <c r="C285" s="171"/>
      <c r="D285" s="171"/>
      <c r="E285" s="171"/>
      <c r="F285" s="171"/>
      <c r="G285" s="171"/>
      <c r="H285" s="153"/>
      <c r="I285" s="151"/>
      <c r="K285" s="150"/>
    </row>
    <row r="286" spans="1:11" s="115" customFormat="1">
      <c r="A286" s="171"/>
      <c r="B286" s="171"/>
      <c r="C286" s="171"/>
      <c r="D286" s="171"/>
      <c r="E286" s="171"/>
      <c r="F286" s="171"/>
      <c r="G286" s="171"/>
      <c r="H286" s="153"/>
      <c r="I286" s="152"/>
      <c r="K286" s="150"/>
    </row>
    <row r="287" spans="1:11" s="115" customFormat="1">
      <c r="A287" s="171"/>
      <c r="B287" s="171"/>
      <c r="C287" s="171"/>
      <c r="D287" s="171"/>
      <c r="E287" s="171"/>
      <c r="F287" s="171"/>
      <c r="G287" s="171"/>
      <c r="H287" s="153"/>
      <c r="I287" s="152"/>
      <c r="K287" s="150"/>
    </row>
    <row r="288" spans="1:11" s="115" customFormat="1">
      <c r="A288" s="171"/>
      <c r="B288" s="171"/>
      <c r="C288" s="171"/>
      <c r="D288" s="171"/>
      <c r="E288" s="171"/>
      <c r="F288" s="171"/>
      <c r="G288" s="171"/>
      <c r="H288" s="153"/>
      <c r="I288" s="152"/>
      <c r="K288" s="150"/>
    </row>
    <row r="289" spans="1:11" s="115" customFormat="1">
      <c r="A289" s="171"/>
      <c r="B289" s="171"/>
      <c r="C289" s="171"/>
      <c r="D289" s="171"/>
      <c r="E289" s="171"/>
      <c r="F289" s="171"/>
      <c r="G289" s="171"/>
      <c r="H289" s="153"/>
      <c r="I289" s="152"/>
      <c r="K289" s="150"/>
    </row>
    <row r="290" spans="1:11" s="115" customFormat="1" ht="20.25" customHeight="1">
      <c r="A290" s="171" t="s">
        <v>402</v>
      </c>
      <c r="B290" s="171"/>
      <c r="C290" s="171"/>
      <c r="D290" s="171"/>
      <c r="E290" s="171"/>
      <c r="F290" s="171"/>
      <c r="G290" s="171"/>
      <c r="H290" s="151"/>
      <c r="I290" s="151"/>
      <c r="K290" s="150"/>
    </row>
    <row r="291" spans="1:11" s="115" customFormat="1" ht="20.25" customHeight="1">
      <c r="A291" s="171"/>
      <c r="B291" s="171"/>
      <c r="C291" s="171"/>
      <c r="D291" s="171"/>
      <c r="E291" s="171"/>
      <c r="F291" s="171"/>
      <c r="G291" s="171"/>
      <c r="H291" s="151"/>
      <c r="I291" s="152"/>
      <c r="K291" s="150"/>
    </row>
    <row r="292" spans="1:11" s="115" customFormat="1" ht="75" customHeight="1">
      <c r="A292" s="171" t="s">
        <v>450</v>
      </c>
      <c r="B292" s="171"/>
      <c r="C292" s="171"/>
      <c r="D292" s="171"/>
      <c r="E292" s="171"/>
      <c r="F292" s="171"/>
      <c r="G292" s="171"/>
      <c r="H292" s="172"/>
      <c r="I292" s="172"/>
      <c r="K292" s="150"/>
    </row>
    <row r="293" spans="1:11" s="115" customFormat="1">
      <c r="A293" s="153"/>
      <c r="B293" s="153"/>
      <c r="C293" s="153"/>
      <c r="D293" s="153"/>
      <c r="E293" s="153"/>
      <c r="F293" s="153"/>
      <c r="G293" s="153"/>
      <c r="H293" s="153"/>
      <c r="I293" s="152"/>
      <c r="K293" s="150"/>
    </row>
    <row r="294" spans="1:11" s="115" customFormat="1">
      <c r="A294" s="153"/>
      <c r="B294" s="153"/>
      <c r="C294" s="153"/>
      <c r="D294" s="153"/>
      <c r="E294" s="153"/>
      <c r="F294" s="153"/>
      <c r="G294" s="153"/>
      <c r="H294" s="153"/>
      <c r="I294" s="152"/>
      <c r="K294" s="150"/>
    </row>
    <row r="295" spans="1:11" s="115" customFormat="1">
      <c r="A295" s="116"/>
      <c r="D295" s="134"/>
      <c r="F295" s="134"/>
    </row>
    <row r="296" spans="1:11" s="115" customFormat="1">
      <c r="A296" s="116"/>
      <c r="D296" s="134"/>
      <c r="F296" s="134"/>
    </row>
    <row r="297" spans="1:11" s="115" customFormat="1">
      <c r="A297" s="116"/>
      <c r="D297" s="134"/>
      <c r="F297" s="134"/>
    </row>
    <row r="298" spans="1:11" s="115" customFormat="1">
      <c r="A298" s="116"/>
      <c r="D298" s="134"/>
      <c r="F298" s="134"/>
    </row>
    <row r="299" spans="1:11" s="115" customFormat="1">
      <c r="A299" s="116"/>
      <c r="D299" s="134"/>
      <c r="F299" s="134"/>
    </row>
    <row r="300" spans="1:11" s="115" customFormat="1">
      <c r="A300" s="116"/>
      <c r="D300" s="134"/>
      <c r="F300" s="134"/>
    </row>
    <row r="301" spans="1:11" s="115" customFormat="1">
      <c r="A301" s="116"/>
      <c r="D301" s="134"/>
      <c r="F301" s="134"/>
    </row>
    <row r="302" spans="1:11" s="115" customFormat="1">
      <c r="A302" s="116"/>
      <c r="D302" s="134"/>
      <c r="F302" s="134"/>
    </row>
    <row r="303" spans="1:11" s="115" customFormat="1">
      <c r="A303" s="116"/>
      <c r="D303" s="134"/>
      <c r="F303" s="134"/>
    </row>
    <row r="304" spans="1:11" s="115" customFormat="1">
      <c r="A304" s="116"/>
      <c r="D304" s="134"/>
      <c r="F304" s="134"/>
    </row>
    <row r="305" spans="1:6" s="115" customFormat="1">
      <c r="A305" s="116"/>
      <c r="D305" s="134"/>
      <c r="F305" s="134"/>
    </row>
    <row r="306" spans="1:6" s="115" customFormat="1">
      <c r="A306" s="116"/>
      <c r="D306" s="134"/>
      <c r="F306" s="134"/>
    </row>
    <row r="307" spans="1:6" s="115" customFormat="1">
      <c r="A307" s="116"/>
      <c r="D307" s="134"/>
      <c r="F307" s="134"/>
    </row>
    <row r="308" spans="1:6" s="115" customFormat="1">
      <c r="A308" s="116"/>
      <c r="D308" s="134"/>
      <c r="F308" s="134"/>
    </row>
    <row r="309" spans="1:6" s="115" customFormat="1">
      <c r="A309" s="116"/>
      <c r="D309" s="134"/>
      <c r="F309" s="134"/>
    </row>
    <row r="310" spans="1:6" s="115" customFormat="1">
      <c r="A310" s="116"/>
      <c r="D310" s="134"/>
      <c r="F310" s="134"/>
    </row>
    <row r="311" spans="1:6" s="115" customFormat="1">
      <c r="A311" s="116"/>
      <c r="D311" s="134"/>
      <c r="F311" s="134"/>
    </row>
    <row r="312" spans="1:6" s="115" customFormat="1">
      <c r="A312" s="116"/>
      <c r="D312" s="134"/>
      <c r="F312" s="134"/>
    </row>
    <row r="313" spans="1:6" s="115" customFormat="1">
      <c r="A313" s="116"/>
      <c r="D313" s="134"/>
      <c r="F313" s="134"/>
    </row>
    <row r="314" spans="1:6" s="115" customFormat="1">
      <c r="A314" s="116"/>
      <c r="D314" s="134"/>
      <c r="F314" s="134"/>
    </row>
    <row r="315" spans="1:6" s="115" customFormat="1">
      <c r="A315" s="116"/>
      <c r="D315" s="134"/>
      <c r="F315" s="134"/>
    </row>
    <row r="316" spans="1:6" s="115" customFormat="1">
      <c r="A316" s="116"/>
      <c r="D316" s="134"/>
      <c r="F316" s="134"/>
    </row>
    <row r="317" spans="1:6" s="115" customFormat="1">
      <c r="A317" s="116"/>
      <c r="D317" s="134"/>
      <c r="F317" s="134"/>
    </row>
    <row r="318" spans="1:6" s="115" customFormat="1">
      <c r="A318" s="116"/>
      <c r="D318" s="134"/>
      <c r="F318" s="134"/>
    </row>
    <row r="319" spans="1:6" s="115" customFormat="1">
      <c r="A319" s="116"/>
      <c r="D319" s="134"/>
      <c r="F319" s="134"/>
    </row>
    <row r="320" spans="1:6" s="115" customFormat="1">
      <c r="A320" s="116"/>
      <c r="D320" s="134"/>
      <c r="F320" s="134"/>
    </row>
    <row r="321" spans="1:6" s="115" customFormat="1">
      <c r="A321" s="116"/>
      <c r="D321" s="134"/>
      <c r="F321" s="134"/>
    </row>
    <row r="322" spans="1:6" s="115" customFormat="1">
      <c r="A322" s="116"/>
      <c r="D322" s="134"/>
      <c r="F322" s="134"/>
    </row>
    <row r="323" spans="1:6" s="115" customFormat="1">
      <c r="A323" s="116"/>
      <c r="D323" s="134"/>
      <c r="F323" s="134"/>
    </row>
    <row r="324" spans="1:6" s="115" customFormat="1">
      <c r="A324" s="116"/>
      <c r="D324" s="134"/>
      <c r="F324" s="134"/>
    </row>
    <row r="325" spans="1:6" s="115" customFormat="1">
      <c r="A325" s="116"/>
      <c r="D325" s="134"/>
      <c r="F325" s="134"/>
    </row>
    <row r="326" spans="1:6" s="115" customFormat="1">
      <c r="A326" s="116"/>
      <c r="D326" s="134"/>
      <c r="F326" s="134"/>
    </row>
    <row r="327" spans="1:6" s="115" customFormat="1">
      <c r="A327" s="116"/>
      <c r="D327" s="134"/>
      <c r="F327" s="134"/>
    </row>
    <row r="328" spans="1:6" s="115" customFormat="1">
      <c r="A328" s="116"/>
      <c r="D328" s="134"/>
      <c r="F328" s="134"/>
    </row>
    <row r="329" spans="1:6" s="115" customFormat="1">
      <c r="A329" s="116"/>
      <c r="D329" s="134"/>
      <c r="F329" s="134"/>
    </row>
    <row r="330" spans="1:6" s="115" customFormat="1">
      <c r="A330" s="116"/>
      <c r="D330" s="134"/>
      <c r="F330" s="134"/>
    </row>
    <row r="331" spans="1:6" s="115" customFormat="1">
      <c r="A331" s="116"/>
      <c r="D331" s="134"/>
      <c r="F331" s="134"/>
    </row>
    <row r="332" spans="1:6" s="115" customFormat="1">
      <c r="A332" s="116"/>
      <c r="D332" s="134"/>
      <c r="F332" s="134"/>
    </row>
    <row r="333" spans="1:6" s="115" customFormat="1">
      <c r="A333" s="116"/>
      <c r="D333" s="134"/>
      <c r="F333" s="134"/>
    </row>
    <row r="334" spans="1:6" s="115" customFormat="1">
      <c r="A334" s="116"/>
      <c r="D334" s="134"/>
      <c r="F334" s="134"/>
    </row>
    <row r="335" spans="1:6" s="115" customFormat="1">
      <c r="A335" s="116"/>
      <c r="D335" s="134"/>
      <c r="F335" s="134"/>
    </row>
    <row r="336" spans="1:6" s="115" customFormat="1">
      <c r="A336" s="116"/>
      <c r="D336" s="134"/>
      <c r="F336" s="134"/>
    </row>
    <row r="337" spans="1:6" s="115" customFormat="1">
      <c r="A337" s="116"/>
      <c r="D337" s="134"/>
      <c r="F337" s="134"/>
    </row>
    <row r="338" spans="1:6" s="115" customFormat="1">
      <c r="A338" s="116"/>
      <c r="D338" s="134"/>
      <c r="F338" s="134"/>
    </row>
    <row r="339" spans="1:6" s="115" customFormat="1">
      <c r="A339" s="116"/>
      <c r="D339" s="134"/>
      <c r="F339" s="134"/>
    </row>
    <row r="340" spans="1:6" s="115" customFormat="1">
      <c r="A340" s="116"/>
      <c r="D340" s="134"/>
      <c r="F340" s="134"/>
    </row>
    <row r="341" spans="1:6" s="115" customFormat="1">
      <c r="A341" s="116"/>
      <c r="D341" s="134"/>
      <c r="F341" s="134"/>
    </row>
    <row r="342" spans="1:6" s="115" customFormat="1">
      <c r="A342" s="116"/>
      <c r="D342" s="134"/>
      <c r="F342" s="134"/>
    </row>
    <row r="343" spans="1:6" s="115" customFormat="1">
      <c r="A343" s="116"/>
      <c r="D343" s="134"/>
      <c r="F343" s="134"/>
    </row>
    <row r="344" spans="1:6" s="115" customFormat="1">
      <c r="A344" s="116"/>
      <c r="D344" s="134"/>
      <c r="F344" s="134"/>
    </row>
    <row r="345" spans="1:6" s="115" customFormat="1">
      <c r="A345" s="116"/>
      <c r="D345" s="134"/>
      <c r="F345" s="134"/>
    </row>
    <row r="346" spans="1:6" s="115" customFormat="1">
      <c r="A346" s="116"/>
      <c r="D346" s="134"/>
      <c r="F346" s="134"/>
    </row>
    <row r="347" spans="1:6" s="115" customFormat="1">
      <c r="A347" s="116"/>
      <c r="D347" s="134"/>
      <c r="F347" s="134"/>
    </row>
    <row r="348" spans="1:6" s="115" customFormat="1">
      <c r="A348" s="116"/>
      <c r="D348" s="134"/>
      <c r="F348" s="134"/>
    </row>
    <row r="349" spans="1:6" s="115" customFormat="1">
      <c r="A349" s="116"/>
      <c r="D349" s="134"/>
      <c r="F349" s="134"/>
    </row>
    <row r="350" spans="1:6" s="115" customFormat="1">
      <c r="A350" s="116"/>
      <c r="D350" s="134"/>
      <c r="F350" s="134"/>
    </row>
    <row r="351" spans="1:6" s="115" customFormat="1">
      <c r="A351" s="116"/>
      <c r="D351" s="134"/>
      <c r="F351" s="134"/>
    </row>
    <row r="352" spans="1:6" s="115" customFormat="1">
      <c r="A352" s="116"/>
      <c r="D352" s="134"/>
      <c r="F352" s="134"/>
    </row>
    <row r="353" spans="1:6" s="115" customFormat="1">
      <c r="A353" s="116"/>
      <c r="D353" s="134"/>
      <c r="F353" s="134"/>
    </row>
    <row r="354" spans="1:6" s="115" customFormat="1">
      <c r="A354" s="116"/>
      <c r="D354" s="134"/>
      <c r="F354" s="134"/>
    </row>
    <row r="355" spans="1:6" s="115" customFormat="1">
      <c r="A355" s="116"/>
      <c r="D355" s="134"/>
      <c r="F355" s="134"/>
    </row>
    <row r="356" spans="1:6" s="115" customFormat="1">
      <c r="A356" s="116"/>
      <c r="D356" s="134"/>
      <c r="F356" s="134"/>
    </row>
    <row r="357" spans="1:6" s="115" customFormat="1">
      <c r="A357" s="116"/>
      <c r="D357" s="134"/>
      <c r="F357" s="134"/>
    </row>
    <row r="358" spans="1:6" s="115" customFormat="1">
      <c r="A358" s="116"/>
      <c r="D358" s="134"/>
      <c r="F358" s="134"/>
    </row>
    <row r="359" spans="1:6" s="115" customFormat="1">
      <c r="A359" s="116"/>
      <c r="D359" s="134"/>
      <c r="F359" s="134"/>
    </row>
    <row r="360" spans="1:6" s="115" customFormat="1">
      <c r="A360" s="116"/>
      <c r="D360" s="134"/>
      <c r="F360" s="134"/>
    </row>
    <row r="361" spans="1:6" s="115" customFormat="1">
      <c r="A361" s="116"/>
      <c r="D361" s="134"/>
      <c r="F361" s="134"/>
    </row>
    <row r="362" spans="1:6" s="115" customFormat="1">
      <c r="A362" s="116"/>
      <c r="D362" s="134"/>
      <c r="F362" s="134"/>
    </row>
    <row r="363" spans="1:6" s="115" customFormat="1">
      <c r="A363" s="116"/>
      <c r="D363" s="134"/>
      <c r="F363" s="134"/>
    </row>
    <row r="364" spans="1:6" s="115" customFormat="1">
      <c r="A364" s="116"/>
      <c r="D364" s="134"/>
      <c r="F364" s="134"/>
    </row>
    <row r="365" spans="1:6" s="115" customFormat="1">
      <c r="A365" s="116"/>
      <c r="D365" s="134"/>
      <c r="F365" s="134"/>
    </row>
    <row r="366" spans="1:6" s="115" customFormat="1">
      <c r="A366" s="116"/>
      <c r="D366" s="134"/>
      <c r="F366" s="134"/>
    </row>
    <row r="367" spans="1:6" s="115" customFormat="1">
      <c r="A367" s="116"/>
      <c r="D367" s="134"/>
      <c r="F367" s="134"/>
    </row>
    <row r="368" spans="1:6" s="115" customFormat="1">
      <c r="A368" s="116"/>
      <c r="D368" s="134"/>
      <c r="F368" s="134"/>
    </row>
    <row r="369" spans="1:6" s="115" customFormat="1">
      <c r="A369" s="116"/>
      <c r="D369" s="134"/>
      <c r="F369" s="134"/>
    </row>
    <row r="370" spans="1:6" s="115" customFormat="1">
      <c r="A370" s="116"/>
      <c r="D370" s="134"/>
      <c r="F370" s="134"/>
    </row>
    <row r="371" spans="1:6" s="115" customFormat="1">
      <c r="A371" s="116"/>
      <c r="D371" s="134"/>
      <c r="F371" s="134"/>
    </row>
    <row r="372" spans="1:6" s="115" customFormat="1">
      <c r="A372" s="116"/>
      <c r="D372" s="134"/>
      <c r="F372" s="134"/>
    </row>
    <row r="373" spans="1:6" s="115" customFormat="1">
      <c r="A373" s="116"/>
      <c r="D373" s="134"/>
      <c r="F373" s="134"/>
    </row>
    <row r="374" spans="1:6" s="115" customFormat="1">
      <c r="A374" s="116"/>
      <c r="D374" s="134"/>
      <c r="F374" s="134"/>
    </row>
    <row r="375" spans="1:6" s="115" customFormat="1">
      <c r="A375" s="116"/>
      <c r="D375" s="134"/>
      <c r="F375" s="134"/>
    </row>
    <row r="376" spans="1:6" s="115" customFormat="1">
      <c r="A376" s="116"/>
      <c r="D376" s="134"/>
      <c r="F376" s="134"/>
    </row>
    <row r="377" spans="1:6" s="115" customFormat="1">
      <c r="A377" s="116"/>
      <c r="D377" s="134"/>
      <c r="F377" s="134"/>
    </row>
    <row r="378" spans="1:6" s="115" customFormat="1">
      <c r="A378" s="116"/>
      <c r="D378" s="134"/>
      <c r="F378" s="134"/>
    </row>
    <row r="379" spans="1:6" s="115" customFormat="1">
      <c r="A379" s="116"/>
      <c r="D379" s="134"/>
      <c r="F379" s="134"/>
    </row>
    <row r="380" spans="1:6" s="115" customFormat="1">
      <c r="A380" s="116"/>
      <c r="D380" s="134"/>
      <c r="F380" s="134"/>
    </row>
    <row r="381" spans="1:6" s="115" customFormat="1">
      <c r="A381" s="116"/>
      <c r="D381" s="134"/>
      <c r="F381" s="134"/>
    </row>
    <row r="382" spans="1:6" s="115" customFormat="1">
      <c r="A382" s="116"/>
      <c r="D382" s="134"/>
      <c r="F382" s="134"/>
    </row>
    <row r="383" spans="1:6" s="115" customFormat="1">
      <c r="A383" s="116"/>
      <c r="D383" s="134"/>
      <c r="F383" s="134"/>
    </row>
    <row r="384" spans="1:6" s="115" customFormat="1">
      <c r="A384" s="116"/>
      <c r="D384" s="134"/>
      <c r="F384" s="134"/>
    </row>
    <row r="385" spans="1:6" s="115" customFormat="1">
      <c r="A385" s="116"/>
      <c r="D385" s="134"/>
      <c r="F385" s="134"/>
    </row>
    <row r="386" spans="1:6" s="115" customFormat="1">
      <c r="A386" s="116"/>
      <c r="D386" s="134"/>
      <c r="F386" s="134"/>
    </row>
    <row r="387" spans="1:6" s="115" customFormat="1">
      <c r="A387" s="116"/>
      <c r="D387" s="134"/>
      <c r="F387" s="134"/>
    </row>
    <row r="388" spans="1:6" s="115" customFormat="1">
      <c r="A388" s="116"/>
      <c r="D388" s="134"/>
      <c r="F388" s="134"/>
    </row>
    <row r="389" spans="1:6" s="115" customFormat="1">
      <c r="A389" s="116"/>
      <c r="D389" s="134"/>
      <c r="F389" s="134"/>
    </row>
    <row r="390" spans="1:6" s="115" customFormat="1">
      <c r="A390" s="116"/>
      <c r="D390" s="134"/>
      <c r="F390" s="134"/>
    </row>
    <row r="391" spans="1:6" s="115" customFormat="1">
      <c r="A391" s="116"/>
      <c r="D391" s="134"/>
      <c r="F391" s="134"/>
    </row>
    <row r="392" spans="1:6" s="115" customFormat="1">
      <c r="A392" s="116"/>
      <c r="D392" s="134"/>
      <c r="F392" s="134"/>
    </row>
    <row r="393" spans="1:6" s="115" customFormat="1">
      <c r="A393" s="116"/>
      <c r="D393" s="134"/>
      <c r="F393" s="134"/>
    </row>
    <row r="394" spans="1:6" s="115" customFormat="1">
      <c r="A394" s="116"/>
      <c r="D394" s="134"/>
      <c r="F394" s="134"/>
    </row>
    <row r="395" spans="1:6" s="115" customFormat="1">
      <c r="A395" s="116"/>
      <c r="D395" s="134"/>
      <c r="F395" s="134"/>
    </row>
    <row r="396" spans="1:6" s="115" customFormat="1">
      <c r="A396" s="116"/>
      <c r="D396" s="134"/>
      <c r="F396" s="134"/>
    </row>
    <row r="397" spans="1:6" s="115" customFormat="1">
      <c r="A397" s="116"/>
      <c r="D397" s="134"/>
      <c r="F397" s="134"/>
    </row>
    <row r="398" spans="1:6" s="115" customFormat="1">
      <c r="A398" s="116"/>
      <c r="D398" s="134"/>
      <c r="F398" s="134"/>
    </row>
    <row r="399" spans="1:6" s="115" customFormat="1">
      <c r="A399" s="116"/>
      <c r="D399" s="134"/>
      <c r="F399" s="134"/>
    </row>
    <row r="400" spans="1:6" s="115" customFormat="1">
      <c r="A400" s="116"/>
      <c r="D400" s="134"/>
      <c r="F400" s="134"/>
    </row>
    <row r="401" spans="1:6" s="115" customFormat="1">
      <c r="A401" s="116"/>
      <c r="D401" s="134"/>
      <c r="F401" s="134"/>
    </row>
    <row r="402" spans="1:6" s="115" customFormat="1">
      <c r="A402" s="116"/>
      <c r="D402" s="134"/>
      <c r="F402" s="134"/>
    </row>
    <row r="403" spans="1:6" s="115" customFormat="1">
      <c r="A403" s="116"/>
      <c r="D403" s="134"/>
      <c r="F403" s="134"/>
    </row>
    <row r="404" spans="1:6" s="115" customFormat="1">
      <c r="A404" s="116"/>
      <c r="D404" s="134"/>
      <c r="F404" s="134"/>
    </row>
    <row r="405" spans="1:6" s="115" customFormat="1">
      <c r="A405" s="116"/>
      <c r="D405" s="134"/>
      <c r="F405" s="134"/>
    </row>
    <row r="406" spans="1:6" s="115" customFormat="1">
      <c r="A406" s="116"/>
      <c r="D406" s="134"/>
      <c r="F406" s="134"/>
    </row>
    <row r="407" spans="1:6" s="115" customFormat="1">
      <c r="A407" s="116"/>
      <c r="D407" s="134"/>
      <c r="F407" s="134"/>
    </row>
    <row r="408" spans="1:6" s="115" customFormat="1">
      <c r="A408" s="116"/>
      <c r="D408" s="134"/>
      <c r="F408" s="134"/>
    </row>
    <row r="409" spans="1:6" s="115" customFormat="1">
      <c r="A409" s="116"/>
      <c r="D409" s="134"/>
      <c r="F409" s="134"/>
    </row>
    <row r="410" spans="1:6" s="115" customFormat="1">
      <c r="A410" s="116"/>
      <c r="D410" s="134"/>
      <c r="F410" s="134"/>
    </row>
    <row r="411" spans="1:6" s="115" customFormat="1">
      <c r="A411" s="116"/>
      <c r="D411" s="134"/>
      <c r="F411" s="134"/>
    </row>
    <row r="412" spans="1:6" s="115" customFormat="1">
      <c r="A412" s="116"/>
      <c r="D412" s="134"/>
      <c r="F412" s="134"/>
    </row>
    <row r="413" spans="1:6" s="115" customFormat="1">
      <c r="A413" s="116"/>
      <c r="D413" s="134"/>
      <c r="F413" s="134"/>
    </row>
    <row r="414" spans="1:6" s="115" customFormat="1">
      <c r="A414" s="116"/>
      <c r="D414" s="134"/>
      <c r="F414" s="134"/>
    </row>
    <row r="415" spans="1:6" s="115" customFormat="1">
      <c r="A415" s="116"/>
      <c r="D415" s="134"/>
      <c r="F415" s="134"/>
    </row>
    <row r="416" spans="1:6" s="115" customFormat="1">
      <c r="A416" s="116"/>
      <c r="D416" s="134"/>
      <c r="F416" s="134"/>
    </row>
    <row r="417" spans="1:6" s="115" customFormat="1">
      <c r="A417" s="116"/>
      <c r="D417" s="134"/>
      <c r="F417" s="134"/>
    </row>
    <row r="418" spans="1:6" s="115" customFormat="1">
      <c r="A418" s="116"/>
      <c r="D418" s="134"/>
      <c r="F418" s="134"/>
    </row>
    <row r="419" spans="1:6" s="115" customFormat="1">
      <c r="A419" s="116"/>
      <c r="D419" s="134"/>
      <c r="F419" s="134"/>
    </row>
    <row r="420" spans="1:6" s="115" customFormat="1">
      <c r="A420" s="116"/>
      <c r="D420" s="134"/>
      <c r="F420" s="134"/>
    </row>
    <row r="421" spans="1:6" s="115" customFormat="1">
      <c r="A421" s="116"/>
      <c r="D421" s="134"/>
      <c r="F421" s="134"/>
    </row>
    <row r="422" spans="1:6" s="115" customFormat="1">
      <c r="A422" s="116"/>
      <c r="D422" s="134"/>
      <c r="F422" s="134"/>
    </row>
    <row r="423" spans="1:6" s="115" customFormat="1">
      <c r="A423" s="116"/>
      <c r="D423" s="134"/>
      <c r="F423" s="134"/>
    </row>
    <row r="424" spans="1:6" s="115" customFormat="1">
      <c r="A424" s="116"/>
      <c r="D424" s="134"/>
      <c r="F424" s="134"/>
    </row>
    <row r="425" spans="1:6" s="115" customFormat="1">
      <c r="A425" s="116"/>
      <c r="D425" s="134"/>
      <c r="F425" s="134"/>
    </row>
    <row r="426" spans="1:6" s="115" customFormat="1">
      <c r="A426" s="116"/>
      <c r="D426" s="134"/>
      <c r="F426" s="134"/>
    </row>
    <row r="427" spans="1:6" s="115" customFormat="1">
      <c r="A427" s="116"/>
      <c r="D427" s="134"/>
      <c r="F427" s="134"/>
    </row>
    <row r="428" spans="1:6" s="115" customFormat="1">
      <c r="A428" s="116"/>
      <c r="D428" s="134"/>
      <c r="F428" s="134"/>
    </row>
    <row r="429" spans="1:6" s="115" customFormat="1">
      <c r="A429" s="116"/>
      <c r="D429" s="134"/>
      <c r="F429" s="134"/>
    </row>
    <row r="430" spans="1:6" s="115" customFormat="1">
      <c r="A430" s="116"/>
      <c r="D430" s="134"/>
      <c r="F430" s="134"/>
    </row>
    <row r="431" spans="1:6" s="115" customFormat="1">
      <c r="A431" s="116"/>
      <c r="D431" s="134"/>
      <c r="F431" s="134"/>
    </row>
    <row r="432" spans="1:6" s="115" customFormat="1">
      <c r="A432" s="116"/>
      <c r="D432" s="134"/>
      <c r="F432" s="134"/>
    </row>
    <row r="433" spans="1:6" s="115" customFormat="1">
      <c r="A433" s="116"/>
      <c r="D433" s="134"/>
      <c r="F433" s="134"/>
    </row>
    <row r="434" spans="1:6" s="115" customFormat="1">
      <c r="A434" s="116"/>
      <c r="D434" s="134"/>
      <c r="F434" s="134"/>
    </row>
    <row r="435" spans="1:6" s="115" customFormat="1">
      <c r="A435" s="116"/>
      <c r="D435" s="134"/>
      <c r="F435" s="134"/>
    </row>
    <row r="436" spans="1:6" s="115" customFormat="1">
      <c r="A436" s="116"/>
      <c r="D436" s="134"/>
      <c r="F436" s="134"/>
    </row>
    <row r="437" spans="1:6" s="115" customFormat="1">
      <c r="A437" s="116"/>
      <c r="D437" s="134"/>
      <c r="F437" s="134"/>
    </row>
    <row r="438" spans="1:6" s="115" customFormat="1">
      <c r="A438" s="116"/>
      <c r="D438" s="134"/>
      <c r="F438" s="134"/>
    </row>
    <row r="439" spans="1:6" s="115" customFormat="1">
      <c r="A439" s="116"/>
      <c r="D439" s="134"/>
      <c r="F439" s="134"/>
    </row>
    <row r="440" spans="1:6" s="115" customFormat="1">
      <c r="A440" s="116"/>
      <c r="D440" s="134"/>
      <c r="F440" s="134"/>
    </row>
    <row r="441" spans="1:6" s="115" customFormat="1">
      <c r="A441" s="116"/>
      <c r="D441" s="134"/>
      <c r="F441" s="134"/>
    </row>
    <row r="442" spans="1:6" s="115" customFormat="1">
      <c r="A442" s="116"/>
      <c r="D442" s="134"/>
      <c r="F442" s="134"/>
    </row>
    <row r="443" spans="1:6" s="115" customFormat="1">
      <c r="A443" s="116"/>
      <c r="D443" s="134"/>
      <c r="F443" s="134"/>
    </row>
    <row r="444" spans="1:6" s="115" customFormat="1">
      <c r="A444" s="116"/>
      <c r="D444" s="134"/>
      <c r="F444" s="134"/>
    </row>
    <row r="445" spans="1:6" s="115" customFormat="1">
      <c r="A445" s="116"/>
      <c r="D445" s="134"/>
      <c r="F445" s="134"/>
    </row>
    <row r="446" spans="1:6" s="115" customFormat="1">
      <c r="A446" s="116"/>
      <c r="D446" s="134"/>
      <c r="F446" s="134"/>
    </row>
    <row r="447" spans="1:6" s="115" customFormat="1">
      <c r="A447" s="116"/>
      <c r="D447" s="134"/>
      <c r="F447" s="134"/>
    </row>
    <row r="448" spans="1:6" s="115" customFormat="1">
      <c r="A448" s="116"/>
      <c r="D448" s="134"/>
      <c r="F448" s="134"/>
    </row>
    <row r="449" spans="1:6" s="115" customFormat="1">
      <c r="A449" s="116"/>
      <c r="D449" s="134"/>
      <c r="F449" s="134"/>
    </row>
    <row r="450" spans="1:6" s="115" customFormat="1">
      <c r="A450" s="116"/>
      <c r="D450" s="134"/>
      <c r="F450" s="134"/>
    </row>
    <row r="451" spans="1:6" s="115" customFormat="1">
      <c r="A451" s="116"/>
      <c r="D451" s="134"/>
      <c r="F451" s="134"/>
    </row>
    <row r="452" spans="1:6" s="115" customFormat="1">
      <c r="A452" s="116"/>
      <c r="D452" s="134"/>
      <c r="F452" s="134"/>
    </row>
    <row r="453" spans="1:6" s="115" customFormat="1">
      <c r="A453" s="116"/>
      <c r="D453" s="134"/>
      <c r="F453" s="134"/>
    </row>
    <row r="454" spans="1:6" s="115" customFormat="1">
      <c r="A454" s="116"/>
      <c r="D454" s="134"/>
      <c r="F454" s="134"/>
    </row>
    <row r="455" spans="1:6" s="115" customFormat="1">
      <c r="A455" s="116"/>
      <c r="D455" s="134"/>
      <c r="F455" s="134"/>
    </row>
    <row r="456" spans="1:6" s="115" customFormat="1">
      <c r="A456" s="116"/>
      <c r="D456" s="134"/>
      <c r="F456" s="134"/>
    </row>
    <row r="457" spans="1:6" s="115" customFormat="1">
      <c r="A457" s="116"/>
      <c r="D457" s="134"/>
      <c r="F457" s="134"/>
    </row>
    <row r="458" spans="1:6" s="115" customFormat="1">
      <c r="A458" s="116"/>
      <c r="D458" s="134"/>
      <c r="F458" s="134"/>
    </row>
    <row r="459" spans="1:6" s="115" customFormat="1">
      <c r="A459" s="116"/>
      <c r="D459" s="134"/>
      <c r="F459" s="134"/>
    </row>
    <row r="460" spans="1:6" s="115" customFormat="1">
      <c r="A460" s="116"/>
      <c r="D460" s="134"/>
      <c r="F460" s="134"/>
    </row>
    <row r="461" spans="1:6" s="115" customFormat="1">
      <c r="A461" s="116"/>
      <c r="D461" s="134"/>
      <c r="F461" s="134"/>
    </row>
    <row r="462" spans="1:6" s="115" customFormat="1">
      <c r="A462" s="116"/>
      <c r="D462" s="134"/>
      <c r="F462" s="134"/>
    </row>
    <row r="463" spans="1:6" s="115" customFormat="1">
      <c r="A463" s="116"/>
      <c r="D463" s="134"/>
      <c r="F463" s="134"/>
    </row>
    <row r="464" spans="1:6" s="115" customFormat="1">
      <c r="A464" s="116"/>
      <c r="D464" s="134"/>
      <c r="F464" s="134"/>
    </row>
    <row r="465" spans="1:6" s="115" customFormat="1">
      <c r="A465" s="116"/>
      <c r="D465" s="134"/>
      <c r="F465" s="134"/>
    </row>
    <row r="466" spans="1:6" s="115" customFormat="1">
      <c r="A466" s="116"/>
      <c r="D466" s="134"/>
      <c r="F466" s="134"/>
    </row>
    <row r="467" spans="1:6" s="115" customFormat="1">
      <c r="A467" s="116"/>
      <c r="D467" s="134"/>
      <c r="F467" s="134"/>
    </row>
    <row r="468" spans="1:6" s="115" customFormat="1">
      <c r="A468" s="116"/>
      <c r="D468" s="134"/>
      <c r="F468" s="134"/>
    </row>
    <row r="469" spans="1:6" s="115" customFormat="1">
      <c r="A469" s="116"/>
      <c r="D469" s="134"/>
      <c r="F469" s="134"/>
    </row>
    <row r="470" spans="1:6" s="115" customFormat="1">
      <c r="A470" s="116"/>
      <c r="D470" s="134"/>
      <c r="F470" s="134"/>
    </row>
    <row r="471" spans="1:6" s="115" customFormat="1">
      <c r="A471" s="116"/>
      <c r="D471" s="134"/>
      <c r="F471" s="134"/>
    </row>
    <row r="472" spans="1:6" s="115" customFormat="1">
      <c r="A472" s="116"/>
      <c r="D472" s="134"/>
      <c r="F472" s="134"/>
    </row>
    <row r="473" spans="1:6" s="115" customFormat="1">
      <c r="A473" s="116"/>
      <c r="D473" s="134"/>
      <c r="F473" s="134"/>
    </row>
    <row r="474" spans="1:6" s="115" customFormat="1">
      <c r="A474" s="116"/>
      <c r="D474" s="134"/>
      <c r="F474" s="134"/>
    </row>
    <row r="475" spans="1:6" s="115" customFormat="1">
      <c r="A475" s="116"/>
      <c r="D475" s="134"/>
      <c r="F475" s="134"/>
    </row>
    <row r="476" spans="1:6" s="115" customFormat="1">
      <c r="A476" s="116"/>
      <c r="D476" s="134"/>
      <c r="F476" s="134"/>
    </row>
    <row r="477" spans="1:6" s="115" customFormat="1">
      <c r="A477" s="116"/>
      <c r="D477" s="134"/>
      <c r="F477" s="134"/>
    </row>
    <row r="478" spans="1:6" s="115" customFormat="1">
      <c r="A478" s="116"/>
      <c r="D478" s="134"/>
      <c r="F478" s="134"/>
    </row>
    <row r="479" spans="1:6" s="115" customFormat="1">
      <c r="A479" s="116"/>
      <c r="D479" s="134"/>
      <c r="F479" s="134"/>
    </row>
    <row r="480" spans="1:6" s="115" customFormat="1">
      <c r="A480" s="116"/>
      <c r="D480" s="134"/>
      <c r="F480" s="134"/>
    </row>
    <row r="481" spans="1:6" s="115" customFormat="1">
      <c r="A481" s="116"/>
      <c r="D481" s="134"/>
      <c r="F481" s="134"/>
    </row>
    <row r="482" spans="1:6" s="115" customFormat="1">
      <c r="A482" s="116"/>
      <c r="D482" s="134"/>
      <c r="F482" s="134"/>
    </row>
    <row r="483" spans="1:6" s="115" customFormat="1">
      <c r="A483" s="116"/>
      <c r="D483" s="134"/>
      <c r="F483" s="134"/>
    </row>
    <row r="484" spans="1:6" s="115" customFormat="1">
      <c r="A484" s="116"/>
      <c r="D484" s="134"/>
      <c r="F484" s="134"/>
    </row>
    <row r="485" spans="1:6" s="115" customFormat="1">
      <c r="A485" s="116"/>
      <c r="D485" s="134"/>
      <c r="F485" s="134"/>
    </row>
    <row r="486" spans="1:6" s="115" customFormat="1">
      <c r="A486" s="116"/>
      <c r="D486" s="134"/>
      <c r="F486" s="134"/>
    </row>
    <row r="487" spans="1:6" s="115" customFormat="1">
      <c r="A487" s="116"/>
      <c r="D487" s="134"/>
      <c r="F487" s="134"/>
    </row>
    <row r="488" spans="1:6" s="115" customFormat="1">
      <c r="A488" s="116"/>
      <c r="D488" s="134"/>
      <c r="F488" s="134"/>
    </row>
    <row r="489" spans="1:6" s="115" customFormat="1">
      <c r="A489" s="116"/>
      <c r="D489" s="134"/>
      <c r="F489" s="134"/>
    </row>
    <row r="490" spans="1:6" s="115" customFormat="1">
      <c r="A490" s="116"/>
      <c r="D490" s="134"/>
      <c r="F490" s="134"/>
    </row>
    <row r="491" spans="1:6" s="115" customFormat="1">
      <c r="A491" s="116"/>
      <c r="D491" s="134"/>
      <c r="F491" s="134"/>
    </row>
    <row r="492" spans="1:6" s="115" customFormat="1">
      <c r="A492" s="116"/>
      <c r="D492" s="134"/>
      <c r="F492" s="134"/>
    </row>
    <row r="493" spans="1:6" s="115" customFormat="1">
      <c r="A493" s="116"/>
      <c r="D493" s="134"/>
      <c r="F493" s="134"/>
    </row>
    <row r="494" spans="1:6" s="115" customFormat="1">
      <c r="A494" s="116"/>
      <c r="D494" s="134"/>
      <c r="F494" s="134"/>
    </row>
    <row r="495" spans="1:6" s="115" customFormat="1">
      <c r="A495" s="116"/>
      <c r="D495" s="134"/>
      <c r="F495" s="134"/>
    </row>
    <row r="496" spans="1:6" s="115" customFormat="1">
      <c r="A496" s="116"/>
      <c r="D496" s="134"/>
      <c r="F496" s="134"/>
    </row>
    <row r="497" spans="1:6" s="115" customFormat="1">
      <c r="A497" s="116"/>
      <c r="D497" s="134"/>
      <c r="F497" s="134"/>
    </row>
    <row r="498" spans="1:6" s="115" customFormat="1">
      <c r="A498" s="116"/>
      <c r="D498" s="134"/>
      <c r="F498" s="134"/>
    </row>
    <row r="499" spans="1:6" s="115" customFormat="1">
      <c r="A499" s="116"/>
      <c r="D499" s="134"/>
      <c r="F499" s="134"/>
    </row>
    <row r="500" spans="1:6" s="115" customFormat="1">
      <c r="A500" s="116"/>
      <c r="D500" s="134"/>
      <c r="F500" s="134"/>
    </row>
    <row r="501" spans="1:6" s="115" customFormat="1">
      <c r="A501" s="116"/>
      <c r="D501" s="134"/>
      <c r="F501" s="134"/>
    </row>
    <row r="502" spans="1:6" s="115" customFormat="1">
      <c r="A502" s="116"/>
      <c r="D502" s="134"/>
      <c r="F502" s="134"/>
    </row>
    <row r="503" spans="1:6" s="115" customFormat="1">
      <c r="A503" s="116"/>
      <c r="D503" s="134"/>
      <c r="F503" s="134"/>
    </row>
    <row r="504" spans="1:6" s="115" customFormat="1">
      <c r="A504" s="116"/>
      <c r="D504" s="134"/>
      <c r="F504" s="134"/>
    </row>
    <row r="505" spans="1:6" s="115" customFormat="1">
      <c r="A505" s="116"/>
      <c r="D505" s="134"/>
      <c r="F505" s="134"/>
    </row>
    <row r="506" spans="1:6" s="115" customFormat="1">
      <c r="A506" s="116"/>
      <c r="D506" s="134"/>
      <c r="F506" s="134"/>
    </row>
    <row r="507" spans="1:6" s="115" customFormat="1">
      <c r="A507" s="116"/>
      <c r="D507" s="134"/>
      <c r="F507" s="134"/>
    </row>
    <row r="508" spans="1:6" s="115" customFormat="1">
      <c r="A508" s="116"/>
      <c r="D508" s="134"/>
      <c r="F508" s="134"/>
    </row>
    <row r="509" spans="1:6" s="115" customFormat="1">
      <c r="A509" s="116"/>
      <c r="D509" s="134"/>
      <c r="F509" s="134"/>
    </row>
    <row r="510" spans="1:6" s="115" customFormat="1">
      <c r="A510" s="116"/>
      <c r="D510" s="134"/>
      <c r="F510" s="134"/>
    </row>
    <row r="511" spans="1:6" s="115" customFormat="1">
      <c r="A511" s="116"/>
      <c r="D511" s="134"/>
      <c r="F511" s="134"/>
    </row>
    <row r="512" spans="1:6" s="115" customFormat="1">
      <c r="A512" s="116"/>
      <c r="D512" s="134"/>
    </row>
    <row r="513" spans="1:4" s="115" customFormat="1">
      <c r="A513" s="116"/>
      <c r="D513" s="134"/>
    </row>
    <row r="514" spans="1:4" s="115" customFormat="1">
      <c r="A514" s="116"/>
      <c r="D514" s="134"/>
    </row>
    <row r="515" spans="1:4" s="115" customFormat="1">
      <c r="A515" s="116"/>
      <c r="D515" s="134"/>
    </row>
    <row r="516" spans="1:4" s="115" customFormat="1">
      <c r="A516" s="116"/>
      <c r="D516" s="134"/>
    </row>
    <row r="517" spans="1:4" s="115" customFormat="1">
      <c r="A517" s="116"/>
      <c r="D517" s="134"/>
    </row>
    <row r="518" spans="1:4" s="115" customFormat="1">
      <c r="A518" s="116"/>
      <c r="D518" s="134"/>
    </row>
    <row r="519" spans="1:4" s="115" customFormat="1">
      <c r="A519" s="116"/>
      <c r="D519" s="134"/>
    </row>
    <row r="520" spans="1:4" s="115" customFormat="1">
      <c r="A520" s="116"/>
      <c r="D520" s="134"/>
    </row>
    <row r="521" spans="1:4" s="115" customFormat="1">
      <c r="A521" s="116"/>
      <c r="D521" s="134"/>
    </row>
    <row r="522" spans="1:4" s="115" customFormat="1">
      <c r="A522" s="116"/>
      <c r="D522" s="134"/>
    </row>
    <row r="523" spans="1:4" s="115" customFormat="1">
      <c r="A523" s="116"/>
      <c r="D523" s="134"/>
    </row>
    <row r="524" spans="1:4" s="115" customFormat="1">
      <c r="A524" s="116"/>
      <c r="D524" s="134"/>
    </row>
    <row r="525" spans="1:4" s="115" customFormat="1">
      <c r="A525" s="116"/>
      <c r="D525" s="134"/>
    </row>
    <row r="526" spans="1:4" s="115" customFormat="1">
      <c r="A526" s="116"/>
      <c r="D526" s="134"/>
    </row>
    <row r="527" spans="1:4" s="115" customFormat="1">
      <c r="A527" s="116"/>
      <c r="D527" s="134"/>
    </row>
    <row r="528" spans="1:4" s="115" customFormat="1">
      <c r="A528" s="116"/>
      <c r="D528" s="134"/>
    </row>
    <row r="529" spans="1:4" s="115" customFormat="1">
      <c r="A529" s="116"/>
      <c r="D529" s="134"/>
    </row>
    <row r="530" spans="1:4" s="115" customFormat="1">
      <c r="A530" s="116"/>
      <c r="D530" s="134"/>
    </row>
    <row r="531" spans="1:4" s="115" customFormat="1">
      <c r="A531" s="116"/>
      <c r="D531" s="134"/>
    </row>
    <row r="532" spans="1:4" s="115" customFormat="1">
      <c r="A532" s="116"/>
      <c r="D532" s="134"/>
    </row>
    <row r="533" spans="1:4" s="115" customFormat="1">
      <c r="A533" s="116"/>
      <c r="D533" s="134"/>
    </row>
    <row r="534" spans="1:4" s="115" customFormat="1">
      <c r="A534" s="116"/>
      <c r="D534" s="134"/>
    </row>
    <row r="535" spans="1:4" s="115" customFormat="1">
      <c r="A535" s="116"/>
      <c r="D535" s="134"/>
    </row>
    <row r="536" spans="1:4" s="115" customFormat="1">
      <c r="A536" s="116"/>
      <c r="D536" s="134"/>
    </row>
    <row r="537" spans="1:4" s="115" customFormat="1">
      <c r="A537" s="116"/>
      <c r="D537" s="134"/>
    </row>
    <row r="538" spans="1:4" s="115" customFormat="1">
      <c r="A538" s="116"/>
      <c r="D538" s="134"/>
    </row>
    <row r="539" spans="1:4" s="115" customFormat="1">
      <c r="A539" s="116"/>
      <c r="D539" s="134"/>
    </row>
    <row r="540" spans="1:4" s="115" customFormat="1">
      <c r="A540" s="116"/>
      <c r="D540" s="134"/>
    </row>
    <row r="541" spans="1:4" s="115" customFormat="1">
      <c r="A541" s="116"/>
      <c r="D541" s="134"/>
    </row>
    <row r="542" spans="1:4" s="115" customFormat="1">
      <c r="A542" s="116"/>
      <c r="D542" s="134"/>
    </row>
    <row r="543" spans="1:4" s="115" customFormat="1">
      <c r="A543" s="116"/>
      <c r="D543" s="134"/>
    </row>
    <row r="544" spans="1:4" s="115" customFormat="1">
      <c r="A544" s="116"/>
      <c r="D544" s="134"/>
    </row>
    <row r="545" spans="1:4" s="115" customFormat="1">
      <c r="A545" s="116"/>
      <c r="D545" s="134"/>
    </row>
    <row r="546" spans="1:4" s="115" customFormat="1">
      <c r="A546" s="116"/>
      <c r="D546" s="134"/>
    </row>
    <row r="547" spans="1:4" s="115" customFormat="1">
      <c r="A547" s="116"/>
      <c r="D547" s="134"/>
    </row>
    <row r="548" spans="1:4" s="115" customFormat="1">
      <c r="A548" s="116"/>
      <c r="D548" s="134"/>
    </row>
    <row r="549" spans="1:4" s="115" customFormat="1">
      <c r="A549" s="116"/>
      <c r="D549" s="134"/>
    </row>
    <row r="550" spans="1:4" s="115" customFormat="1">
      <c r="A550" s="116"/>
      <c r="D550" s="134"/>
    </row>
    <row r="551" spans="1:4" s="115" customFormat="1">
      <c r="A551" s="116"/>
      <c r="D551" s="134"/>
    </row>
    <row r="552" spans="1:4" s="115" customFormat="1">
      <c r="A552" s="116"/>
      <c r="D552" s="134"/>
    </row>
    <row r="553" spans="1:4" s="115" customFormat="1">
      <c r="A553" s="116"/>
      <c r="D553" s="134"/>
    </row>
    <row r="554" spans="1:4" s="115" customFormat="1">
      <c r="A554" s="116"/>
      <c r="D554" s="134"/>
    </row>
    <row r="555" spans="1:4" s="115" customFormat="1">
      <c r="A555" s="116"/>
      <c r="D555" s="134"/>
    </row>
    <row r="556" spans="1:4" s="115" customFormat="1">
      <c r="A556" s="116"/>
      <c r="D556" s="134"/>
    </row>
    <row r="557" spans="1:4" s="115" customFormat="1">
      <c r="A557" s="116"/>
      <c r="D557" s="134"/>
    </row>
    <row r="558" spans="1:4" s="115" customFormat="1">
      <c r="A558" s="116"/>
      <c r="D558" s="134"/>
    </row>
    <row r="559" spans="1:4" s="115" customFormat="1">
      <c r="A559" s="116"/>
      <c r="D559" s="134"/>
    </row>
    <row r="560" spans="1:4" s="115" customFormat="1">
      <c r="A560" s="116"/>
      <c r="D560" s="134"/>
    </row>
    <row r="561" spans="1:4" s="115" customFormat="1">
      <c r="A561" s="116"/>
      <c r="D561" s="134"/>
    </row>
    <row r="562" spans="1:4" s="115" customFormat="1">
      <c r="A562" s="116"/>
      <c r="D562" s="134"/>
    </row>
    <row r="563" spans="1:4" s="115" customFormat="1">
      <c r="A563" s="116"/>
      <c r="D563" s="134"/>
    </row>
    <row r="564" spans="1:4" s="115" customFormat="1">
      <c r="A564" s="116"/>
      <c r="D564" s="134"/>
    </row>
    <row r="565" spans="1:4" s="115" customFormat="1">
      <c r="A565" s="116"/>
      <c r="D565" s="134"/>
    </row>
    <row r="566" spans="1:4" s="115" customFormat="1">
      <c r="A566" s="116"/>
      <c r="D566" s="134"/>
    </row>
    <row r="567" spans="1:4" s="115" customFormat="1">
      <c r="A567" s="116"/>
      <c r="D567" s="134"/>
    </row>
    <row r="568" spans="1:4" s="115" customFormat="1">
      <c r="A568" s="116"/>
      <c r="D568" s="134"/>
    </row>
    <row r="569" spans="1:4" s="115" customFormat="1">
      <c r="A569" s="116"/>
      <c r="D569" s="134"/>
    </row>
    <row r="570" spans="1:4" s="115" customFormat="1">
      <c r="A570" s="116"/>
      <c r="D570" s="134"/>
    </row>
    <row r="571" spans="1:4" s="115" customFormat="1">
      <c r="A571" s="116"/>
      <c r="D571" s="134"/>
    </row>
    <row r="572" spans="1:4" s="115" customFormat="1">
      <c r="A572" s="116"/>
      <c r="D572" s="134"/>
    </row>
    <row r="573" spans="1:4" s="115" customFormat="1">
      <c r="A573" s="116"/>
      <c r="D573" s="134"/>
    </row>
    <row r="574" spans="1:4" s="115" customFormat="1">
      <c r="A574" s="116"/>
      <c r="D574" s="134"/>
    </row>
    <row r="575" spans="1:4" s="115" customFormat="1">
      <c r="A575" s="116"/>
      <c r="D575" s="134"/>
    </row>
    <row r="576" spans="1:4" s="115" customFormat="1">
      <c r="A576" s="116"/>
      <c r="D576" s="134"/>
    </row>
    <row r="577" spans="1:4" s="115" customFormat="1">
      <c r="A577" s="116"/>
      <c r="D577" s="134"/>
    </row>
    <row r="578" spans="1:4" s="115" customFormat="1">
      <c r="A578" s="116"/>
      <c r="D578" s="134"/>
    </row>
    <row r="579" spans="1:4" s="115" customFormat="1">
      <c r="A579" s="116"/>
      <c r="D579" s="134"/>
    </row>
    <row r="580" spans="1:4" s="115" customFormat="1">
      <c r="A580" s="116"/>
      <c r="D580" s="134"/>
    </row>
    <row r="581" spans="1:4" s="115" customFormat="1">
      <c r="A581" s="116"/>
      <c r="D581" s="134"/>
    </row>
    <row r="582" spans="1:4" s="115" customFormat="1">
      <c r="A582" s="116"/>
      <c r="D582" s="134"/>
    </row>
    <row r="583" spans="1:4" s="115" customFormat="1">
      <c r="A583" s="116"/>
      <c r="D583" s="134"/>
    </row>
    <row r="584" spans="1:4" s="115" customFormat="1">
      <c r="A584" s="116"/>
      <c r="D584" s="134"/>
    </row>
    <row r="585" spans="1:4" s="115" customFormat="1">
      <c r="A585" s="116"/>
      <c r="D585" s="134"/>
    </row>
    <row r="586" spans="1:4" s="115" customFormat="1">
      <c r="A586" s="116"/>
      <c r="D586" s="134"/>
    </row>
    <row r="587" spans="1:4" s="115" customFormat="1">
      <c r="A587" s="116"/>
      <c r="D587" s="134"/>
    </row>
    <row r="588" spans="1:4" s="115" customFormat="1">
      <c r="A588" s="116"/>
      <c r="D588" s="134"/>
    </row>
    <row r="589" spans="1:4" s="115" customFormat="1">
      <c r="A589" s="116"/>
      <c r="D589" s="134"/>
    </row>
    <row r="590" spans="1:4" s="115" customFormat="1">
      <c r="A590" s="116"/>
      <c r="D590" s="134"/>
    </row>
    <row r="591" spans="1:4" s="115" customFormat="1">
      <c r="A591" s="116"/>
      <c r="D591" s="134"/>
    </row>
    <row r="592" spans="1:4" s="115" customFormat="1">
      <c r="A592" s="116"/>
      <c r="D592" s="134"/>
    </row>
    <row r="593" spans="1:4" s="115" customFormat="1">
      <c r="A593" s="116"/>
      <c r="D593" s="134"/>
    </row>
    <row r="594" spans="1:4" s="115" customFormat="1">
      <c r="A594" s="116"/>
      <c r="D594" s="134"/>
    </row>
    <row r="595" spans="1:4" s="115" customFormat="1">
      <c r="A595" s="116"/>
      <c r="D595" s="134"/>
    </row>
    <row r="596" spans="1:4" s="115" customFormat="1">
      <c r="A596" s="116"/>
      <c r="D596" s="134"/>
    </row>
    <row r="597" spans="1:4" s="115" customFormat="1">
      <c r="A597" s="116"/>
      <c r="D597" s="134"/>
    </row>
    <row r="598" spans="1:4" s="115" customFormat="1">
      <c r="A598" s="116"/>
      <c r="D598" s="134"/>
    </row>
    <row r="599" spans="1:4" s="115" customFormat="1">
      <c r="A599" s="116"/>
      <c r="D599" s="134"/>
    </row>
    <row r="600" spans="1:4" s="115" customFormat="1">
      <c r="A600" s="116"/>
      <c r="D600" s="134"/>
    </row>
    <row r="601" spans="1:4" s="115" customFormat="1">
      <c r="A601" s="116"/>
      <c r="D601" s="134"/>
    </row>
    <row r="602" spans="1:4" s="115" customFormat="1">
      <c r="A602" s="116"/>
      <c r="D602" s="134"/>
    </row>
    <row r="603" spans="1:4" s="115" customFormat="1">
      <c r="A603" s="116"/>
      <c r="D603" s="134"/>
    </row>
    <row r="604" spans="1:4" s="115" customFormat="1">
      <c r="A604" s="116"/>
      <c r="D604" s="134"/>
    </row>
    <row r="605" spans="1:4" s="115" customFormat="1">
      <c r="A605" s="116"/>
      <c r="D605" s="134"/>
    </row>
    <row r="606" spans="1:4" s="115" customFormat="1">
      <c r="A606" s="116"/>
      <c r="D606" s="134"/>
    </row>
    <row r="607" spans="1:4" s="115" customFormat="1">
      <c r="A607" s="116"/>
      <c r="D607" s="134"/>
    </row>
    <row r="608" spans="1:4" s="115" customFormat="1">
      <c r="A608" s="116"/>
      <c r="D608" s="134"/>
    </row>
    <row r="609" spans="1:4" s="115" customFormat="1">
      <c r="A609" s="116"/>
      <c r="D609" s="134"/>
    </row>
    <row r="610" spans="1:4" s="115" customFormat="1">
      <c r="A610" s="116"/>
      <c r="D610" s="134"/>
    </row>
    <row r="611" spans="1:4" s="115" customFormat="1">
      <c r="A611" s="116"/>
      <c r="D611" s="134"/>
    </row>
    <row r="612" spans="1:4" s="115" customFormat="1">
      <c r="A612" s="116"/>
      <c r="D612" s="134"/>
    </row>
    <row r="613" spans="1:4" s="115" customFormat="1">
      <c r="A613" s="116"/>
      <c r="D613" s="134"/>
    </row>
    <row r="614" spans="1:4" s="115" customFormat="1">
      <c r="A614" s="116"/>
      <c r="D614" s="134"/>
    </row>
    <row r="615" spans="1:4" s="115" customFormat="1">
      <c r="A615" s="116"/>
      <c r="D615" s="134"/>
    </row>
    <row r="616" spans="1:4" s="115" customFormat="1">
      <c r="A616" s="116"/>
      <c r="D616" s="134"/>
    </row>
    <row r="617" spans="1:4" s="115" customFormat="1">
      <c r="A617" s="116"/>
      <c r="D617" s="134"/>
    </row>
    <row r="618" spans="1:4" s="115" customFormat="1">
      <c r="A618" s="116"/>
      <c r="D618" s="134"/>
    </row>
    <row r="619" spans="1:4" s="115" customFormat="1">
      <c r="A619" s="116"/>
      <c r="D619" s="134"/>
    </row>
    <row r="620" spans="1:4" s="115" customFormat="1">
      <c r="A620" s="116"/>
      <c r="D620" s="134"/>
    </row>
    <row r="621" spans="1:4" s="115" customFormat="1">
      <c r="A621" s="116"/>
      <c r="D621" s="134"/>
    </row>
    <row r="622" spans="1:4" s="115" customFormat="1">
      <c r="A622" s="116"/>
      <c r="D622" s="134"/>
    </row>
    <row r="623" spans="1:4" s="115" customFormat="1">
      <c r="A623" s="116"/>
      <c r="D623" s="134"/>
    </row>
    <row r="624" spans="1:4" s="115" customFormat="1">
      <c r="A624" s="116"/>
      <c r="D624" s="134"/>
    </row>
    <row r="625" spans="1:4" s="115" customFormat="1">
      <c r="A625" s="116"/>
      <c r="D625" s="134"/>
    </row>
    <row r="626" spans="1:4" s="115" customFormat="1">
      <c r="A626" s="116"/>
      <c r="D626" s="134"/>
    </row>
    <row r="627" spans="1:4" s="115" customFormat="1">
      <c r="A627" s="116"/>
      <c r="D627" s="134"/>
    </row>
    <row r="628" spans="1:4" s="115" customFormat="1">
      <c r="A628" s="116"/>
      <c r="D628" s="134"/>
    </row>
    <row r="629" spans="1:4" s="115" customFormat="1">
      <c r="A629" s="116"/>
      <c r="D629" s="134"/>
    </row>
    <row r="630" spans="1:4" s="115" customFormat="1">
      <c r="A630" s="116"/>
      <c r="D630" s="134"/>
    </row>
    <row r="631" spans="1:4" s="115" customFormat="1">
      <c r="A631" s="116"/>
      <c r="D631" s="134"/>
    </row>
    <row r="632" spans="1:4" s="115" customFormat="1">
      <c r="A632" s="116"/>
      <c r="D632" s="134"/>
    </row>
    <row r="633" spans="1:4" s="115" customFormat="1">
      <c r="A633" s="116"/>
      <c r="D633" s="134"/>
    </row>
    <row r="634" spans="1:4" s="115" customFormat="1">
      <c r="A634" s="116"/>
      <c r="D634" s="134"/>
    </row>
    <row r="635" spans="1:4" s="115" customFormat="1">
      <c r="A635" s="116"/>
      <c r="D635" s="134"/>
    </row>
    <row r="636" spans="1:4" s="115" customFormat="1">
      <c r="A636" s="116"/>
      <c r="D636" s="134"/>
    </row>
    <row r="637" spans="1:4" s="115" customFormat="1">
      <c r="A637" s="116"/>
      <c r="D637" s="134"/>
    </row>
    <row r="638" spans="1:4" s="115" customFormat="1">
      <c r="A638" s="116"/>
      <c r="D638" s="134"/>
    </row>
    <row r="639" spans="1:4" s="115" customFormat="1">
      <c r="A639" s="116"/>
      <c r="D639" s="134"/>
    </row>
    <row r="640" spans="1:4" s="115" customFormat="1">
      <c r="A640" s="116"/>
      <c r="D640" s="134"/>
    </row>
    <row r="641" spans="1:4" s="115" customFormat="1">
      <c r="A641" s="116"/>
      <c r="D641" s="134"/>
    </row>
    <row r="642" spans="1:4" s="115" customFormat="1">
      <c r="A642" s="116"/>
      <c r="D642" s="134"/>
    </row>
    <row r="643" spans="1:4" s="115" customFormat="1">
      <c r="A643" s="116"/>
      <c r="D643" s="134"/>
    </row>
    <row r="644" spans="1:4" s="115" customFormat="1">
      <c r="A644" s="116"/>
      <c r="D644" s="134"/>
    </row>
    <row r="645" spans="1:4" s="115" customFormat="1">
      <c r="A645" s="116"/>
      <c r="D645" s="134"/>
    </row>
    <row r="646" spans="1:4" s="115" customFormat="1">
      <c r="A646" s="116"/>
      <c r="D646" s="134"/>
    </row>
    <row r="647" spans="1:4" s="115" customFormat="1">
      <c r="A647" s="116"/>
      <c r="D647" s="134"/>
    </row>
    <row r="648" spans="1:4" s="115" customFormat="1">
      <c r="A648" s="116"/>
      <c r="D648" s="134"/>
    </row>
    <row r="649" spans="1:4" s="115" customFormat="1">
      <c r="A649" s="116"/>
      <c r="D649" s="134"/>
    </row>
    <row r="650" spans="1:4" s="115" customFormat="1">
      <c r="A650" s="116"/>
      <c r="D650" s="134"/>
    </row>
    <row r="651" spans="1:4" s="115" customFormat="1">
      <c r="A651" s="116"/>
      <c r="D651" s="134"/>
    </row>
    <row r="652" spans="1:4" s="115" customFormat="1">
      <c r="A652" s="116"/>
      <c r="D652" s="134"/>
    </row>
    <row r="653" spans="1:4" s="115" customFormat="1">
      <c r="A653" s="116"/>
      <c r="D653" s="134"/>
    </row>
    <row r="654" spans="1:4" s="115" customFormat="1">
      <c r="A654" s="116"/>
      <c r="D654" s="134"/>
    </row>
    <row r="655" spans="1:4" s="115" customFormat="1">
      <c r="A655" s="116"/>
      <c r="D655" s="134"/>
    </row>
    <row r="656" spans="1:4" s="115" customFormat="1">
      <c r="A656" s="116"/>
      <c r="D656" s="134"/>
    </row>
    <row r="657" spans="1:4" s="115" customFormat="1">
      <c r="A657" s="116"/>
      <c r="D657" s="134"/>
    </row>
    <row r="658" spans="1:4" s="115" customFormat="1">
      <c r="A658" s="116"/>
      <c r="D658" s="134"/>
    </row>
    <row r="659" spans="1:4" s="115" customFormat="1">
      <c r="A659" s="116"/>
      <c r="D659" s="134"/>
    </row>
    <row r="660" spans="1:4" s="115" customFormat="1">
      <c r="A660" s="116"/>
      <c r="D660" s="134"/>
    </row>
    <row r="661" spans="1:4" s="115" customFormat="1">
      <c r="A661" s="116"/>
      <c r="D661" s="134"/>
    </row>
    <row r="662" spans="1:4" s="115" customFormat="1">
      <c r="A662" s="116"/>
      <c r="D662" s="134"/>
    </row>
    <row r="663" spans="1:4" s="115" customFormat="1">
      <c r="A663" s="116"/>
      <c r="D663" s="134"/>
    </row>
    <row r="664" spans="1:4" s="115" customFormat="1">
      <c r="A664" s="116"/>
      <c r="D664" s="134"/>
    </row>
    <row r="665" spans="1:4" s="115" customFormat="1">
      <c r="A665" s="116"/>
      <c r="D665" s="134"/>
    </row>
    <row r="666" spans="1:4" s="115" customFormat="1">
      <c r="A666" s="116"/>
      <c r="D666" s="134"/>
    </row>
    <row r="667" spans="1:4" s="115" customFormat="1">
      <c r="A667" s="116"/>
      <c r="D667" s="134"/>
    </row>
    <row r="668" spans="1:4" s="115" customFormat="1">
      <c r="A668" s="116"/>
      <c r="D668" s="134"/>
    </row>
    <row r="669" spans="1:4" s="115" customFormat="1">
      <c r="A669" s="116"/>
      <c r="D669" s="134"/>
    </row>
    <row r="670" spans="1:4" s="115" customFormat="1">
      <c r="A670" s="116"/>
      <c r="D670" s="134"/>
    </row>
    <row r="671" spans="1:4" s="115" customFormat="1">
      <c r="A671" s="116"/>
      <c r="D671" s="134"/>
    </row>
    <row r="672" spans="1:4" s="115" customFormat="1">
      <c r="A672" s="116"/>
      <c r="D672" s="134"/>
    </row>
    <row r="673" spans="1:4" s="115" customFormat="1">
      <c r="A673" s="116"/>
      <c r="D673" s="134"/>
    </row>
    <row r="674" spans="1:4" s="115" customFormat="1">
      <c r="A674" s="116"/>
      <c r="D674" s="134"/>
    </row>
    <row r="675" spans="1:4" s="115" customFormat="1">
      <c r="A675" s="116"/>
      <c r="D675" s="134"/>
    </row>
    <row r="676" spans="1:4" s="115" customFormat="1">
      <c r="A676" s="116"/>
      <c r="D676" s="134"/>
    </row>
    <row r="677" spans="1:4" s="115" customFormat="1">
      <c r="A677" s="116"/>
      <c r="D677" s="134"/>
    </row>
    <row r="678" spans="1:4" s="115" customFormat="1">
      <c r="A678" s="116"/>
      <c r="D678" s="134"/>
    </row>
    <row r="679" spans="1:4" s="115" customFormat="1">
      <c r="A679" s="116"/>
      <c r="D679" s="134"/>
    </row>
    <row r="680" spans="1:4" s="115" customFormat="1">
      <c r="A680" s="116"/>
      <c r="D680" s="134"/>
    </row>
    <row r="681" spans="1:4" s="115" customFormat="1">
      <c r="A681" s="116"/>
      <c r="D681" s="134"/>
    </row>
    <row r="682" spans="1:4" s="115" customFormat="1">
      <c r="A682" s="116"/>
      <c r="D682" s="134"/>
    </row>
    <row r="683" spans="1:4" s="115" customFormat="1">
      <c r="A683" s="116"/>
      <c r="D683" s="134"/>
    </row>
    <row r="684" spans="1:4" s="115" customFormat="1">
      <c r="A684" s="116"/>
      <c r="D684" s="134"/>
    </row>
    <row r="685" spans="1:4" s="115" customFormat="1">
      <c r="A685" s="116"/>
      <c r="D685" s="134"/>
    </row>
    <row r="686" spans="1:4" s="115" customFormat="1">
      <c r="A686" s="116"/>
      <c r="D686" s="134"/>
    </row>
    <row r="687" spans="1:4" s="115" customFormat="1">
      <c r="A687" s="116"/>
      <c r="D687" s="134"/>
    </row>
    <row r="688" spans="1:4" s="115" customFormat="1">
      <c r="A688" s="116"/>
      <c r="D688" s="134"/>
    </row>
    <row r="689" spans="1:4" s="115" customFormat="1">
      <c r="A689" s="116"/>
      <c r="D689" s="134"/>
    </row>
    <row r="690" spans="1:4" s="115" customFormat="1">
      <c r="A690" s="116"/>
      <c r="D690" s="134"/>
    </row>
    <row r="691" spans="1:4" s="115" customFormat="1">
      <c r="A691" s="116"/>
      <c r="D691" s="134"/>
    </row>
    <row r="692" spans="1:4" s="115" customFormat="1">
      <c r="A692" s="116"/>
      <c r="D692" s="134"/>
    </row>
    <row r="693" spans="1:4" s="115" customFormat="1">
      <c r="A693" s="116"/>
      <c r="D693" s="134"/>
    </row>
    <row r="694" spans="1:4" s="115" customFormat="1">
      <c r="A694" s="116"/>
      <c r="D694" s="134"/>
    </row>
    <row r="695" spans="1:4" s="115" customFormat="1">
      <c r="A695" s="116"/>
      <c r="D695" s="134"/>
    </row>
    <row r="696" spans="1:4" s="115" customFormat="1">
      <c r="A696" s="116"/>
      <c r="D696" s="134"/>
    </row>
    <row r="697" spans="1:4" s="115" customFormat="1">
      <c r="A697" s="116"/>
      <c r="D697" s="134"/>
    </row>
    <row r="698" spans="1:4" s="115" customFormat="1">
      <c r="A698" s="116"/>
      <c r="D698" s="134"/>
    </row>
    <row r="699" spans="1:4" s="115" customFormat="1">
      <c r="A699" s="116"/>
      <c r="D699" s="134"/>
    </row>
    <row r="700" spans="1:4" s="115" customFormat="1">
      <c r="A700" s="116"/>
      <c r="D700" s="134"/>
    </row>
    <row r="701" spans="1:4" s="115" customFormat="1">
      <c r="A701" s="116"/>
      <c r="D701" s="134"/>
    </row>
    <row r="702" spans="1:4" s="115" customFormat="1">
      <c r="A702" s="116"/>
      <c r="D702" s="134"/>
    </row>
    <row r="703" spans="1:4" s="115" customFormat="1">
      <c r="A703" s="116"/>
      <c r="D703" s="134"/>
    </row>
    <row r="704" spans="1:4" s="115" customFormat="1">
      <c r="A704" s="116"/>
      <c r="D704" s="134"/>
    </row>
    <row r="705" spans="1:4" s="115" customFormat="1">
      <c r="A705" s="116"/>
      <c r="D705" s="134"/>
    </row>
    <row r="706" spans="1:4" s="115" customFormat="1">
      <c r="A706" s="116"/>
      <c r="D706" s="134"/>
    </row>
    <row r="707" spans="1:4" s="115" customFormat="1">
      <c r="A707" s="116"/>
      <c r="D707" s="134"/>
    </row>
    <row r="708" spans="1:4" s="115" customFormat="1">
      <c r="A708" s="116"/>
      <c r="D708" s="134"/>
    </row>
    <row r="709" spans="1:4" s="115" customFormat="1">
      <c r="A709" s="116"/>
      <c r="D709" s="134"/>
    </row>
    <row r="710" spans="1:4" s="115" customFormat="1">
      <c r="A710" s="116"/>
      <c r="D710" s="134"/>
    </row>
    <row r="711" spans="1:4" s="115" customFormat="1">
      <c r="A711" s="116"/>
      <c r="D711" s="134"/>
    </row>
    <row r="712" spans="1:4" s="115" customFormat="1">
      <c r="A712" s="116"/>
      <c r="D712" s="134"/>
    </row>
    <row r="713" spans="1:4" s="115" customFormat="1">
      <c r="A713" s="116"/>
      <c r="D713" s="134"/>
    </row>
    <row r="714" spans="1:4" s="115" customFormat="1">
      <c r="A714" s="116"/>
      <c r="D714" s="134"/>
    </row>
    <row r="715" spans="1:4" s="115" customFormat="1">
      <c r="A715" s="116"/>
      <c r="D715" s="134"/>
    </row>
    <row r="716" spans="1:4" s="115" customFormat="1">
      <c r="A716" s="116"/>
      <c r="D716" s="134"/>
    </row>
    <row r="717" spans="1:4" s="115" customFormat="1">
      <c r="A717" s="116"/>
      <c r="D717" s="134"/>
    </row>
    <row r="718" spans="1:4" s="115" customFormat="1">
      <c r="A718" s="116"/>
      <c r="D718" s="134"/>
    </row>
    <row r="719" spans="1:4" s="115" customFormat="1">
      <c r="A719" s="116"/>
      <c r="D719" s="134"/>
    </row>
    <row r="720" spans="1:4" s="115" customFormat="1">
      <c r="A720" s="116"/>
      <c r="D720" s="134"/>
    </row>
    <row r="721" spans="1:4" s="115" customFormat="1">
      <c r="A721" s="116"/>
      <c r="D721" s="134"/>
    </row>
    <row r="722" spans="1:4" s="115" customFormat="1">
      <c r="A722" s="116"/>
      <c r="D722" s="134"/>
    </row>
    <row r="723" spans="1:4" s="115" customFormat="1">
      <c r="A723" s="116"/>
      <c r="D723" s="134"/>
    </row>
    <row r="724" spans="1:4" s="115" customFormat="1">
      <c r="A724" s="116"/>
      <c r="D724" s="134"/>
    </row>
    <row r="725" spans="1:4" s="115" customFormat="1">
      <c r="A725" s="116"/>
      <c r="D725" s="134"/>
    </row>
    <row r="726" spans="1:4" s="115" customFormat="1">
      <c r="A726" s="116"/>
      <c r="D726" s="134"/>
    </row>
    <row r="727" spans="1:4" s="115" customFormat="1">
      <c r="A727" s="116"/>
      <c r="D727" s="134"/>
    </row>
    <row r="728" spans="1:4" s="115" customFormat="1">
      <c r="A728" s="116"/>
      <c r="D728" s="134"/>
    </row>
    <row r="729" spans="1:4" s="115" customFormat="1">
      <c r="A729" s="116"/>
      <c r="D729" s="134"/>
    </row>
    <row r="730" spans="1:4" s="115" customFormat="1">
      <c r="A730" s="116"/>
      <c r="D730" s="134"/>
    </row>
    <row r="731" spans="1:4" s="115" customFormat="1">
      <c r="A731" s="116"/>
      <c r="D731" s="134"/>
    </row>
    <row r="732" spans="1:4" s="115" customFormat="1">
      <c r="A732" s="116"/>
      <c r="D732" s="134"/>
    </row>
    <row r="733" spans="1:4" s="115" customFormat="1">
      <c r="A733" s="116"/>
      <c r="D733" s="134"/>
    </row>
    <row r="734" spans="1:4" s="115" customFormat="1">
      <c r="A734" s="116"/>
      <c r="D734" s="134"/>
    </row>
    <row r="735" spans="1:4" s="115" customFormat="1">
      <c r="A735" s="116"/>
      <c r="D735" s="134"/>
    </row>
    <row r="736" spans="1:4" s="115" customFormat="1">
      <c r="A736" s="116"/>
      <c r="D736" s="134"/>
    </row>
    <row r="737" spans="1:4" s="115" customFormat="1">
      <c r="A737" s="116"/>
      <c r="D737" s="134"/>
    </row>
    <row r="738" spans="1:4" s="115" customFormat="1">
      <c r="A738" s="116"/>
      <c r="D738" s="134"/>
    </row>
    <row r="739" spans="1:4" s="115" customFormat="1">
      <c r="A739" s="116"/>
      <c r="D739" s="134"/>
    </row>
    <row r="740" spans="1:4" s="115" customFormat="1">
      <c r="A740" s="116"/>
      <c r="D740" s="134"/>
    </row>
    <row r="741" spans="1:4" s="115" customFormat="1">
      <c r="A741" s="116"/>
      <c r="D741" s="134"/>
    </row>
    <row r="742" spans="1:4" s="115" customFormat="1">
      <c r="A742" s="116"/>
      <c r="D742" s="134"/>
    </row>
    <row r="743" spans="1:4" s="115" customFormat="1">
      <c r="A743" s="116"/>
      <c r="D743" s="134"/>
    </row>
    <row r="744" spans="1:4" s="115" customFormat="1">
      <c r="A744" s="116"/>
      <c r="D744" s="134"/>
    </row>
    <row r="745" spans="1:4" s="115" customFormat="1">
      <c r="A745" s="116"/>
      <c r="D745" s="134"/>
    </row>
    <row r="746" spans="1:4" s="115" customFormat="1">
      <c r="A746" s="116"/>
      <c r="D746" s="134"/>
    </row>
    <row r="747" spans="1:4" s="115" customFormat="1">
      <c r="A747" s="116"/>
      <c r="D747" s="134"/>
    </row>
    <row r="748" spans="1:4" s="115" customFormat="1">
      <c r="A748" s="116"/>
      <c r="D748" s="134"/>
    </row>
    <row r="749" spans="1:4" s="115" customFormat="1">
      <c r="A749" s="116"/>
      <c r="D749" s="134"/>
    </row>
    <row r="750" spans="1:4" s="115" customFormat="1">
      <c r="A750" s="116"/>
      <c r="D750" s="134"/>
    </row>
    <row r="751" spans="1:4" s="115" customFormat="1">
      <c r="A751" s="116"/>
      <c r="D751" s="134"/>
    </row>
    <row r="752" spans="1:4" s="115" customFormat="1">
      <c r="A752" s="116"/>
      <c r="D752" s="134"/>
    </row>
    <row r="753" spans="1:4" s="115" customFormat="1">
      <c r="A753" s="116"/>
      <c r="D753" s="134"/>
    </row>
    <row r="754" spans="1:4" s="115" customFormat="1">
      <c r="A754" s="116"/>
      <c r="D754" s="134"/>
    </row>
    <row r="755" spans="1:4" s="115" customFormat="1">
      <c r="A755" s="116"/>
      <c r="D755" s="134"/>
    </row>
    <row r="756" spans="1:4" s="115" customFormat="1">
      <c r="A756" s="116"/>
      <c r="D756" s="134"/>
    </row>
    <row r="757" spans="1:4" s="115" customFormat="1">
      <c r="A757" s="116"/>
      <c r="D757" s="134"/>
    </row>
    <row r="758" spans="1:4" s="115" customFormat="1">
      <c r="A758" s="116"/>
      <c r="D758" s="134"/>
    </row>
    <row r="759" spans="1:4" s="115" customFormat="1">
      <c r="A759" s="116"/>
      <c r="D759" s="134"/>
    </row>
    <row r="760" spans="1:4" s="115" customFormat="1">
      <c r="A760" s="116"/>
      <c r="D760" s="134"/>
    </row>
    <row r="761" spans="1:4" s="115" customFormat="1">
      <c r="A761" s="116"/>
      <c r="D761" s="134"/>
    </row>
    <row r="762" spans="1:4" s="115" customFormat="1">
      <c r="A762" s="116"/>
      <c r="D762" s="134"/>
    </row>
    <row r="763" spans="1:4" s="115" customFormat="1">
      <c r="A763" s="116"/>
      <c r="D763" s="134"/>
    </row>
    <row r="764" spans="1:4" s="115" customFormat="1">
      <c r="A764" s="116"/>
      <c r="D764" s="134"/>
    </row>
    <row r="765" spans="1:4" s="115" customFormat="1">
      <c r="A765" s="116"/>
      <c r="D765" s="134"/>
    </row>
    <row r="766" spans="1:4" s="115" customFormat="1">
      <c r="A766" s="116"/>
      <c r="D766" s="134"/>
    </row>
    <row r="767" spans="1:4" s="115" customFormat="1">
      <c r="A767" s="116"/>
      <c r="D767" s="134"/>
    </row>
    <row r="768" spans="1:4" s="115" customFormat="1">
      <c r="A768" s="116"/>
      <c r="D768" s="134"/>
    </row>
    <row r="769" spans="1:4" s="115" customFormat="1">
      <c r="A769" s="116"/>
      <c r="D769" s="134"/>
    </row>
    <row r="770" spans="1:4" s="115" customFormat="1">
      <c r="A770" s="116"/>
      <c r="D770" s="134"/>
    </row>
    <row r="771" spans="1:4" s="115" customFormat="1">
      <c r="A771" s="116"/>
      <c r="D771" s="134"/>
    </row>
    <row r="772" spans="1:4" s="115" customFormat="1">
      <c r="A772" s="116"/>
      <c r="D772" s="134"/>
    </row>
    <row r="773" spans="1:4" s="115" customFormat="1">
      <c r="A773" s="116"/>
      <c r="B773" s="118"/>
      <c r="C773" s="118"/>
      <c r="D773" s="134"/>
    </row>
    <row r="774" spans="1:4" s="115" customFormat="1">
      <c r="A774" s="116"/>
      <c r="B774" s="118"/>
      <c r="C774" s="118"/>
      <c r="D774" s="134"/>
    </row>
    <row r="775" spans="1:4">
      <c r="D775" s="136"/>
    </row>
    <row r="776" spans="1:4">
      <c r="D776" s="136"/>
    </row>
    <row r="777" spans="1:4">
      <c r="D777" s="136"/>
    </row>
    <row r="778" spans="1:4">
      <c r="D778" s="136"/>
    </row>
    <row r="779" spans="1:4">
      <c r="D779" s="136"/>
    </row>
    <row r="780" spans="1:4">
      <c r="D780" s="136"/>
    </row>
    <row r="781" spans="1:4">
      <c r="D781" s="136"/>
    </row>
    <row r="782" spans="1:4">
      <c r="D782" s="136"/>
    </row>
    <row r="783" spans="1:4">
      <c r="D783" s="136"/>
    </row>
    <row r="784" spans="1:4">
      <c r="D784" s="136"/>
    </row>
    <row r="785" spans="1:4">
      <c r="D785" s="136"/>
    </row>
    <row r="786" spans="1:4">
      <c r="D786" s="136"/>
    </row>
    <row r="787" spans="1:4">
      <c r="D787" s="136"/>
    </row>
    <row r="788" spans="1:4">
      <c r="D788" s="136"/>
    </row>
    <row r="789" spans="1:4">
      <c r="D789" s="136"/>
    </row>
    <row r="790" spans="1:4">
      <c r="A790" s="118"/>
      <c r="D790" s="136"/>
    </row>
    <row r="791" spans="1:4">
      <c r="A791" s="118"/>
      <c r="D791" s="136"/>
    </row>
    <row r="792" spans="1:4">
      <c r="A792" s="118"/>
      <c r="D792" s="136"/>
    </row>
    <row r="793" spans="1:4">
      <c r="A793" s="118"/>
      <c r="D793" s="136"/>
    </row>
    <row r="794" spans="1:4">
      <c r="A794" s="118"/>
      <c r="D794" s="136"/>
    </row>
    <row r="795" spans="1:4">
      <c r="A795" s="118"/>
      <c r="D795" s="136"/>
    </row>
    <row r="796" spans="1:4">
      <c r="A796" s="118"/>
      <c r="D796" s="136"/>
    </row>
    <row r="797" spans="1:4">
      <c r="A797" s="118"/>
      <c r="D797" s="136"/>
    </row>
    <row r="798" spans="1:4">
      <c r="A798" s="118"/>
      <c r="D798" s="136"/>
    </row>
    <row r="799" spans="1:4">
      <c r="A799" s="118"/>
      <c r="D799" s="136"/>
    </row>
    <row r="800" spans="1:4">
      <c r="A800" s="118"/>
      <c r="D800" s="136"/>
    </row>
    <row r="801" spans="1:4">
      <c r="A801" s="118"/>
      <c r="D801" s="136"/>
    </row>
    <row r="802" spans="1:4">
      <c r="A802" s="118"/>
      <c r="D802" s="136"/>
    </row>
    <row r="803" spans="1:4">
      <c r="A803" s="118"/>
      <c r="D803" s="136"/>
    </row>
    <row r="804" spans="1:4">
      <c r="A804" s="118"/>
      <c r="D804" s="136"/>
    </row>
    <row r="805" spans="1:4">
      <c r="A805" s="118"/>
      <c r="D805" s="136"/>
    </row>
    <row r="806" spans="1:4">
      <c r="A806" s="118"/>
      <c r="D806" s="136"/>
    </row>
    <row r="807" spans="1:4">
      <c r="A807" s="118"/>
      <c r="D807" s="136"/>
    </row>
    <row r="808" spans="1:4">
      <c r="A808" s="118"/>
      <c r="D808" s="136"/>
    </row>
    <row r="809" spans="1:4">
      <c r="A809" s="118"/>
      <c r="D809" s="136"/>
    </row>
    <row r="810" spans="1:4">
      <c r="A810" s="118"/>
      <c r="D810" s="136"/>
    </row>
    <row r="811" spans="1:4">
      <c r="A811" s="118"/>
      <c r="D811" s="136"/>
    </row>
    <row r="812" spans="1:4">
      <c r="A812" s="118"/>
      <c r="D812" s="136"/>
    </row>
    <row r="813" spans="1:4">
      <c r="A813" s="118"/>
      <c r="D813" s="136"/>
    </row>
    <row r="814" spans="1:4">
      <c r="A814" s="118"/>
      <c r="D814" s="136"/>
    </row>
    <row r="815" spans="1:4">
      <c r="A815" s="118"/>
      <c r="D815" s="136"/>
    </row>
    <row r="816" spans="1:4">
      <c r="A816" s="118"/>
      <c r="D816" s="136"/>
    </row>
    <row r="817" spans="1:4">
      <c r="A817" s="118"/>
      <c r="D817" s="136"/>
    </row>
    <row r="818" spans="1:4">
      <c r="A818" s="118"/>
      <c r="D818" s="136"/>
    </row>
    <row r="819" spans="1:4">
      <c r="A819" s="118"/>
      <c r="D819" s="136"/>
    </row>
    <row r="820" spans="1:4">
      <c r="A820" s="118"/>
      <c r="D820" s="136"/>
    </row>
    <row r="821" spans="1:4">
      <c r="A821" s="118"/>
      <c r="D821" s="136"/>
    </row>
    <row r="822" spans="1:4">
      <c r="A822" s="118"/>
      <c r="D822" s="136"/>
    </row>
    <row r="823" spans="1:4">
      <c r="A823" s="118"/>
      <c r="D823" s="136"/>
    </row>
    <row r="824" spans="1:4">
      <c r="A824" s="118"/>
      <c r="D824" s="136"/>
    </row>
    <row r="825" spans="1:4">
      <c r="A825" s="118"/>
      <c r="D825" s="136"/>
    </row>
    <row r="826" spans="1:4">
      <c r="A826" s="118"/>
      <c r="D826" s="136"/>
    </row>
    <row r="827" spans="1:4">
      <c r="A827" s="118"/>
      <c r="D827" s="136"/>
    </row>
    <row r="828" spans="1:4">
      <c r="A828" s="118"/>
      <c r="D828" s="136"/>
    </row>
    <row r="829" spans="1:4">
      <c r="A829" s="118"/>
      <c r="D829" s="136"/>
    </row>
    <row r="830" spans="1:4">
      <c r="A830" s="118"/>
      <c r="D830" s="136"/>
    </row>
    <row r="831" spans="1:4">
      <c r="A831" s="118"/>
      <c r="D831" s="136"/>
    </row>
    <row r="832" spans="1:4">
      <c r="A832" s="118"/>
      <c r="D832" s="136"/>
    </row>
    <row r="833" spans="1:4">
      <c r="A833" s="118"/>
      <c r="D833" s="136"/>
    </row>
    <row r="834" spans="1:4">
      <c r="A834" s="118"/>
      <c r="D834" s="136"/>
    </row>
    <row r="835" spans="1:4">
      <c r="A835" s="118"/>
      <c r="D835" s="136"/>
    </row>
    <row r="836" spans="1:4">
      <c r="A836" s="118"/>
      <c r="D836" s="136"/>
    </row>
    <row r="837" spans="1:4">
      <c r="A837" s="118"/>
      <c r="D837" s="136"/>
    </row>
    <row r="838" spans="1:4">
      <c r="A838" s="118"/>
      <c r="D838" s="136"/>
    </row>
    <row r="839" spans="1:4">
      <c r="A839" s="118"/>
      <c r="D839" s="136"/>
    </row>
    <row r="840" spans="1:4">
      <c r="A840" s="118"/>
      <c r="D840" s="136"/>
    </row>
    <row r="841" spans="1:4">
      <c r="A841" s="118"/>
      <c r="D841" s="136"/>
    </row>
    <row r="842" spans="1:4">
      <c r="A842" s="118"/>
      <c r="D842" s="136"/>
    </row>
    <row r="843" spans="1:4">
      <c r="A843" s="118"/>
      <c r="D843" s="136"/>
    </row>
    <row r="844" spans="1:4">
      <c r="A844" s="118"/>
      <c r="D844" s="136"/>
    </row>
    <row r="845" spans="1:4">
      <c r="A845" s="118"/>
      <c r="D845" s="136"/>
    </row>
    <row r="846" spans="1:4">
      <c r="A846" s="118"/>
      <c r="D846" s="136"/>
    </row>
    <row r="847" spans="1:4">
      <c r="A847" s="118"/>
      <c r="D847" s="136"/>
    </row>
    <row r="848" spans="1:4">
      <c r="A848" s="118"/>
      <c r="D848" s="136"/>
    </row>
    <row r="849" spans="1:4">
      <c r="A849" s="118"/>
      <c r="D849" s="136"/>
    </row>
    <row r="850" spans="1:4">
      <c r="A850" s="118"/>
      <c r="D850" s="136"/>
    </row>
    <row r="851" spans="1:4">
      <c r="A851" s="118"/>
      <c r="D851" s="136"/>
    </row>
    <row r="852" spans="1:4">
      <c r="A852" s="118"/>
      <c r="D852" s="136"/>
    </row>
    <row r="853" spans="1:4">
      <c r="A853" s="118"/>
      <c r="D853" s="136"/>
    </row>
    <row r="854" spans="1:4">
      <c r="A854" s="118"/>
      <c r="D854" s="136"/>
    </row>
    <row r="855" spans="1:4">
      <c r="A855" s="118"/>
      <c r="D855" s="136"/>
    </row>
    <row r="856" spans="1:4">
      <c r="A856" s="118"/>
      <c r="D856" s="136"/>
    </row>
    <row r="857" spans="1:4">
      <c r="A857" s="118"/>
      <c r="D857" s="136"/>
    </row>
    <row r="858" spans="1:4">
      <c r="A858" s="118"/>
      <c r="D858" s="136"/>
    </row>
    <row r="859" spans="1:4">
      <c r="A859" s="118"/>
      <c r="D859" s="136"/>
    </row>
    <row r="860" spans="1:4">
      <c r="A860" s="118"/>
      <c r="D860" s="136"/>
    </row>
    <row r="861" spans="1:4">
      <c r="A861" s="118"/>
      <c r="D861" s="136"/>
    </row>
    <row r="862" spans="1:4">
      <c r="A862" s="118"/>
      <c r="D862" s="136"/>
    </row>
    <row r="863" spans="1:4">
      <c r="A863" s="118"/>
      <c r="D863" s="136"/>
    </row>
    <row r="864" spans="1:4">
      <c r="A864" s="118"/>
      <c r="D864" s="136"/>
    </row>
    <row r="865" spans="1:4">
      <c r="A865" s="118"/>
      <c r="D865" s="136"/>
    </row>
    <row r="866" spans="1:4">
      <c r="A866" s="118"/>
      <c r="D866" s="136"/>
    </row>
    <row r="867" spans="1:4">
      <c r="A867" s="118"/>
      <c r="D867" s="136"/>
    </row>
    <row r="868" spans="1:4">
      <c r="A868" s="118"/>
      <c r="D868" s="136"/>
    </row>
    <row r="869" spans="1:4">
      <c r="A869" s="118"/>
      <c r="D869" s="136"/>
    </row>
    <row r="870" spans="1:4">
      <c r="A870" s="118"/>
      <c r="D870" s="136"/>
    </row>
    <row r="871" spans="1:4">
      <c r="A871" s="118"/>
      <c r="D871" s="136"/>
    </row>
    <row r="872" spans="1:4">
      <c r="A872" s="118"/>
      <c r="D872" s="136"/>
    </row>
    <row r="873" spans="1:4">
      <c r="A873" s="118"/>
      <c r="D873" s="136"/>
    </row>
    <row r="874" spans="1:4">
      <c r="A874" s="118"/>
      <c r="D874" s="136"/>
    </row>
    <row r="875" spans="1:4">
      <c r="A875" s="118"/>
      <c r="D875" s="136"/>
    </row>
    <row r="876" spans="1:4">
      <c r="A876" s="118"/>
      <c r="D876" s="136"/>
    </row>
    <row r="877" spans="1:4">
      <c r="A877" s="118"/>
      <c r="D877" s="136"/>
    </row>
    <row r="878" spans="1:4">
      <c r="A878" s="118"/>
      <c r="D878" s="136"/>
    </row>
    <row r="879" spans="1:4">
      <c r="A879" s="118"/>
      <c r="D879" s="136"/>
    </row>
    <row r="880" spans="1:4">
      <c r="A880" s="118"/>
      <c r="D880" s="136"/>
    </row>
    <row r="881" spans="1:4">
      <c r="A881" s="118"/>
      <c r="D881" s="136"/>
    </row>
    <row r="882" spans="1:4">
      <c r="A882" s="118"/>
      <c r="D882" s="136"/>
    </row>
    <row r="883" spans="1:4">
      <c r="A883" s="118"/>
      <c r="D883" s="136"/>
    </row>
    <row r="884" spans="1:4">
      <c r="A884" s="118"/>
      <c r="D884" s="136"/>
    </row>
    <row r="885" spans="1:4">
      <c r="A885" s="118"/>
      <c r="D885" s="136"/>
    </row>
    <row r="886" spans="1:4">
      <c r="A886" s="118"/>
      <c r="D886" s="136"/>
    </row>
    <row r="887" spans="1:4">
      <c r="A887" s="118"/>
      <c r="D887" s="136"/>
    </row>
    <row r="888" spans="1:4">
      <c r="A888" s="118"/>
      <c r="D888" s="136"/>
    </row>
    <row r="889" spans="1:4">
      <c r="A889" s="118"/>
      <c r="D889" s="136"/>
    </row>
    <row r="890" spans="1:4">
      <c r="A890" s="118"/>
      <c r="D890" s="136"/>
    </row>
    <row r="891" spans="1:4">
      <c r="A891" s="118"/>
      <c r="D891" s="136"/>
    </row>
    <row r="892" spans="1:4">
      <c r="A892" s="118"/>
      <c r="D892" s="136"/>
    </row>
    <row r="893" spans="1:4">
      <c r="A893" s="118"/>
      <c r="D893" s="136"/>
    </row>
    <row r="894" spans="1:4">
      <c r="A894" s="118"/>
      <c r="D894" s="136"/>
    </row>
    <row r="895" spans="1:4">
      <c r="A895" s="118"/>
      <c r="D895" s="136"/>
    </row>
    <row r="896" spans="1:4">
      <c r="A896" s="118"/>
      <c r="D896" s="136"/>
    </row>
    <row r="897" spans="1:4">
      <c r="A897" s="118"/>
      <c r="D897" s="136"/>
    </row>
    <row r="898" spans="1:4">
      <c r="A898" s="118"/>
      <c r="D898" s="136"/>
    </row>
    <row r="899" spans="1:4">
      <c r="A899" s="118"/>
      <c r="D899" s="136"/>
    </row>
    <row r="900" spans="1:4">
      <c r="A900" s="118"/>
      <c r="D900" s="136"/>
    </row>
    <row r="901" spans="1:4">
      <c r="A901" s="118"/>
      <c r="D901" s="136"/>
    </row>
    <row r="902" spans="1:4">
      <c r="A902" s="118"/>
      <c r="D902" s="136"/>
    </row>
    <row r="903" spans="1:4">
      <c r="A903" s="118"/>
      <c r="D903" s="136"/>
    </row>
    <row r="904" spans="1:4">
      <c r="A904" s="118"/>
      <c r="D904" s="136"/>
    </row>
    <row r="905" spans="1:4">
      <c r="A905" s="118"/>
      <c r="D905" s="136"/>
    </row>
    <row r="906" spans="1:4">
      <c r="A906" s="118"/>
      <c r="D906" s="136"/>
    </row>
    <row r="907" spans="1:4">
      <c r="A907" s="118"/>
      <c r="D907" s="136"/>
    </row>
    <row r="908" spans="1:4">
      <c r="A908" s="118"/>
      <c r="D908" s="136"/>
    </row>
    <row r="909" spans="1:4">
      <c r="A909" s="118"/>
      <c r="D909" s="136"/>
    </row>
    <row r="910" spans="1:4">
      <c r="A910" s="118"/>
      <c r="D910" s="136"/>
    </row>
    <row r="911" spans="1:4">
      <c r="A911" s="118"/>
      <c r="D911" s="136"/>
    </row>
    <row r="912" spans="1:4">
      <c r="A912" s="118"/>
      <c r="D912" s="136"/>
    </row>
    <row r="913" spans="1:4">
      <c r="A913" s="118"/>
      <c r="D913" s="136"/>
    </row>
    <row r="914" spans="1:4">
      <c r="A914" s="118"/>
      <c r="D914" s="136"/>
    </row>
    <row r="915" spans="1:4">
      <c r="A915" s="118"/>
      <c r="D915" s="136"/>
    </row>
  </sheetData>
  <dataConsolidate link="1">
    <dataRefs count="1">
      <dataRef ref="B13" sheet="Monthly_Report_28.02.2021" r:id="rId1"/>
    </dataRefs>
  </dataConsolidate>
  <mergeCells count="39">
    <mergeCell ref="A280:G284"/>
    <mergeCell ref="A285:G289"/>
    <mergeCell ref="A290:G291"/>
    <mergeCell ref="B277:C277"/>
    <mergeCell ref="A1:G1"/>
    <mergeCell ref="A3:G3"/>
    <mergeCell ref="B269:C269"/>
    <mergeCell ref="B271:C271"/>
    <mergeCell ref="B273:C273"/>
    <mergeCell ref="B265:C265"/>
    <mergeCell ref="B267:C267"/>
    <mergeCell ref="B268:C268"/>
    <mergeCell ref="B255:C255"/>
    <mergeCell ref="B259:C259"/>
    <mergeCell ref="B263:C263"/>
    <mergeCell ref="B221:C221"/>
    <mergeCell ref="B166:C166"/>
    <mergeCell ref="B174:C174"/>
    <mergeCell ref="B244:C244"/>
    <mergeCell ref="B248:C248"/>
    <mergeCell ref="B214:C214"/>
    <mergeCell ref="B219:C219"/>
    <mergeCell ref="B220:C220"/>
    <mergeCell ref="A292:G292"/>
    <mergeCell ref="H292:I292"/>
    <mergeCell ref="F6:G6"/>
    <mergeCell ref="A6:A7"/>
    <mergeCell ref="B6:B7"/>
    <mergeCell ref="C6:C7"/>
    <mergeCell ref="D6:E6"/>
    <mergeCell ref="B10:C10"/>
    <mergeCell ref="B51:C51"/>
    <mergeCell ref="B118:C118"/>
    <mergeCell ref="B8:C8"/>
    <mergeCell ref="B9:C9"/>
    <mergeCell ref="B182:C182"/>
    <mergeCell ref="B208:C208"/>
    <mergeCell ref="B211:C211"/>
    <mergeCell ref="B133:C133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45"/>
  <sheetViews>
    <sheetView workbookViewId="0">
      <selection activeCell="A2" sqref="A2"/>
    </sheetView>
  </sheetViews>
  <sheetFormatPr defaultColWidth="8.42578125" defaultRowHeight="13.5" outlineLevelRow="2"/>
  <cols>
    <col min="1" max="1" width="4.5703125" style="106" customWidth="1"/>
    <col min="2" max="2" width="65" style="81" customWidth="1"/>
    <col min="3" max="3" width="17.85546875" style="81" customWidth="1"/>
    <col min="4" max="4" width="17.140625" style="81" customWidth="1"/>
    <col min="5" max="16384" width="8.42578125" style="81"/>
  </cols>
  <sheetData>
    <row r="1" spans="1:4" s="76" customFormat="1" ht="17.25">
      <c r="A1" s="194" t="s">
        <v>0</v>
      </c>
      <c r="B1" s="194"/>
      <c r="C1" s="194"/>
      <c r="D1" s="194"/>
    </row>
    <row r="2" spans="1:4" s="76" customFormat="1" ht="17.25">
      <c r="A2" s="77"/>
      <c r="B2" s="78"/>
      <c r="C2" s="78"/>
      <c r="D2" s="78"/>
    </row>
    <row r="3" spans="1:4" s="76" customFormat="1" ht="55.5" customHeight="1">
      <c r="A3" s="195" t="s">
        <v>437</v>
      </c>
      <c r="B3" s="195"/>
      <c r="C3" s="195"/>
      <c r="D3" s="195"/>
    </row>
    <row r="4" spans="1:4">
      <c r="A4" s="79"/>
      <c r="B4" s="80"/>
      <c r="C4" s="80"/>
      <c r="D4" s="80"/>
    </row>
    <row r="5" spans="1:4" s="84" customFormat="1" ht="23.65" customHeight="1">
      <c r="A5" s="82" t="s">
        <v>1</v>
      </c>
      <c r="B5" s="82" t="s">
        <v>294</v>
      </c>
      <c r="C5" s="83" t="s">
        <v>295</v>
      </c>
      <c r="D5" s="83" t="s">
        <v>267</v>
      </c>
    </row>
    <row r="6" spans="1:4" s="89" customFormat="1" ht="14.1" customHeight="1">
      <c r="A6" s="85"/>
      <c r="B6" s="86" t="s">
        <v>296</v>
      </c>
      <c r="C6" s="108">
        <v>34371514.502000004</v>
      </c>
      <c r="D6" s="88">
        <v>13413221.955975</v>
      </c>
    </row>
    <row r="7" spans="1:4" s="89" customFormat="1" ht="14.1" customHeight="1" outlineLevel="1">
      <c r="A7" s="90"/>
      <c r="B7" s="91" t="s">
        <v>297</v>
      </c>
      <c r="C7" s="112"/>
      <c r="D7" s="113"/>
    </row>
    <row r="8" spans="1:4" s="95" customFormat="1" ht="14.25" outlineLevel="1" collapsed="1">
      <c r="A8" s="92" t="s">
        <v>11</v>
      </c>
      <c r="B8" s="93" t="s">
        <v>12</v>
      </c>
      <c r="C8" s="87">
        <v>5558380.3810000001</v>
      </c>
      <c r="D8" s="94">
        <v>2154558.2559120003</v>
      </c>
    </row>
    <row r="9" spans="1:4" s="89" customFormat="1" hidden="1" outlineLevel="2">
      <c r="A9" s="96">
        <v>1</v>
      </c>
      <c r="B9" s="97" t="s">
        <v>36</v>
      </c>
      <c r="C9" s="98">
        <v>523303</v>
      </c>
      <c r="D9" s="99">
        <v>201427.04608</v>
      </c>
    </row>
    <row r="10" spans="1:4" s="89" customFormat="1" ht="33" hidden="1" customHeight="1" outlineLevel="2">
      <c r="A10" s="96">
        <v>2</v>
      </c>
      <c r="B10" s="97" t="s">
        <v>46</v>
      </c>
      <c r="C10" s="98">
        <v>419100.70500000002</v>
      </c>
      <c r="D10" s="99">
        <v>162409.90515899999</v>
      </c>
    </row>
    <row r="11" spans="1:4" s="89" customFormat="1" ht="31.5" hidden="1" customHeight="1" outlineLevel="2">
      <c r="A11" s="96">
        <v>3</v>
      </c>
      <c r="B11" s="97" t="s">
        <v>312</v>
      </c>
      <c r="C11" s="110">
        <v>5128579.6540000001</v>
      </c>
      <c r="D11" s="99">
        <v>1993341.6771280002</v>
      </c>
    </row>
    <row r="12" spans="1:4" s="89" customFormat="1" ht="25.5" hidden="1" customHeight="1" outlineLevel="2">
      <c r="A12" s="96">
        <v>4</v>
      </c>
      <c r="B12" s="100" t="s">
        <v>386</v>
      </c>
      <c r="C12" s="110">
        <v>100000</v>
      </c>
      <c r="D12" s="99">
        <v>39623</v>
      </c>
    </row>
    <row r="13" spans="1:4" s="89" customFormat="1" ht="30.75" hidden="1" customHeight="1" outlineLevel="2">
      <c r="A13" s="96">
        <v>5</v>
      </c>
      <c r="B13" s="97" t="s">
        <v>32</v>
      </c>
      <c r="C13" s="149">
        <v>-902744.46</v>
      </c>
      <c r="D13" s="50">
        <v>-355238.97245499998</v>
      </c>
    </row>
    <row r="14" spans="1:4" s="89" customFormat="1" ht="27.75" hidden="1" customHeight="1" outlineLevel="2">
      <c r="A14" s="96">
        <v>6</v>
      </c>
      <c r="B14" s="97" t="s">
        <v>438</v>
      </c>
      <c r="C14" s="149">
        <v>290141.48200000002</v>
      </c>
      <c r="D14" s="50">
        <v>112995.6</v>
      </c>
    </row>
    <row r="15" spans="1:4" s="101" customFormat="1" ht="14.25" outlineLevel="1" collapsed="1">
      <c r="A15" s="92" t="s">
        <v>48</v>
      </c>
      <c r="B15" s="93" t="s">
        <v>49</v>
      </c>
      <c r="C15" s="109">
        <v>-634432.06000000006</v>
      </c>
      <c r="D15" s="94">
        <v>-252738.699742</v>
      </c>
    </row>
    <row r="16" spans="1:4" s="89" customFormat="1" hidden="1" outlineLevel="2">
      <c r="A16" s="96">
        <v>1</v>
      </c>
      <c r="B16" s="97" t="s">
        <v>110</v>
      </c>
      <c r="C16" s="149">
        <v>-634432.06000000006</v>
      </c>
      <c r="D16" s="50">
        <v>-252738.699742</v>
      </c>
    </row>
    <row r="17" spans="1:4" s="101" customFormat="1" ht="14.25" outlineLevel="1" collapsed="1">
      <c r="A17" s="92" t="s">
        <v>113</v>
      </c>
      <c r="B17" s="93" t="s">
        <v>298</v>
      </c>
      <c r="C17" s="87">
        <v>3766446.6919999998</v>
      </c>
      <c r="D17" s="94">
        <v>1464152.379347</v>
      </c>
    </row>
    <row r="18" spans="1:4" s="89" customFormat="1" ht="18" hidden="1" customHeight="1" outlineLevel="2">
      <c r="A18" s="96">
        <v>1</v>
      </c>
      <c r="B18" s="97" t="s">
        <v>126</v>
      </c>
      <c r="C18" s="98">
        <v>447033.07399999996</v>
      </c>
      <c r="D18" s="99">
        <v>174343.21836299999</v>
      </c>
    </row>
    <row r="19" spans="1:4" s="89" customFormat="1" ht="27.75" hidden="1" customHeight="1" outlineLevel="2">
      <c r="A19" s="96">
        <v>2</v>
      </c>
      <c r="B19" s="97" t="s">
        <v>439</v>
      </c>
      <c r="C19" s="98">
        <v>112881.182</v>
      </c>
      <c r="D19" s="99">
        <v>43939</v>
      </c>
    </row>
    <row r="20" spans="1:4" s="89" customFormat="1" ht="30" hidden="1" customHeight="1" outlineLevel="2">
      <c r="A20" s="96">
        <v>3</v>
      </c>
      <c r="B20" s="97" t="s">
        <v>124</v>
      </c>
      <c r="C20" s="98">
        <v>201960.65100000001</v>
      </c>
      <c r="D20" s="99">
        <v>77738.829622999998</v>
      </c>
    </row>
    <row r="21" spans="1:4" s="89" customFormat="1" ht="30" hidden="1" customHeight="1" outlineLevel="2">
      <c r="A21" s="96">
        <v>4</v>
      </c>
      <c r="B21" s="97" t="s">
        <v>125</v>
      </c>
      <c r="C21" s="98">
        <v>322654.39899999998</v>
      </c>
      <c r="D21" s="99">
        <v>124114.531361</v>
      </c>
    </row>
    <row r="22" spans="1:4" s="89" customFormat="1" ht="30" hidden="1" customHeight="1" outlineLevel="2">
      <c r="A22" s="96">
        <v>5</v>
      </c>
      <c r="B22" s="97" t="s">
        <v>440</v>
      </c>
      <c r="C22" s="98">
        <v>2681917.3859999999</v>
      </c>
      <c r="D22" s="99">
        <v>1044016.8</v>
      </c>
    </row>
    <row r="23" spans="1:4" s="101" customFormat="1" ht="14.25" outlineLevel="1" collapsed="1">
      <c r="A23" s="92" t="s">
        <v>127</v>
      </c>
      <c r="B23" s="93" t="s">
        <v>168</v>
      </c>
      <c r="C23" s="87">
        <v>10681119.489000002</v>
      </c>
      <c r="D23" s="94">
        <v>4209100.0204580007</v>
      </c>
    </row>
    <row r="24" spans="1:4" s="89" customFormat="1" ht="18.75" hidden="1" customHeight="1" outlineLevel="2">
      <c r="A24" s="96">
        <v>1</v>
      </c>
      <c r="B24" s="100" t="s">
        <v>318</v>
      </c>
      <c r="C24" s="98">
        <v>2706751.39</v>
      </c>
      <c r="D24" s="99">
        <v>1063103.675936</v>
      </c>
    </row>
    <row r="25" spans="1:4" s="89" customFormat="1" ht="25.5" hidden="1" customHeight="1" outlineLevel="2">
      <c r="A25" s="96">
        <v>2</v>
      </c>
      <c r="B25" s="100" t="s">
        <v>387</v>
      </c>
      <c r="C25" s="98">
        <v>4067741.8509999998</v>
      </c>
      <c r="D25" s="99">
        <v>1598035.3242189998</v>
      </c>
    </row>
    <row r="26" spans="1:4" s="89" customFormat="1" ht="30" hidden="1" customHeight="1" outlineLevel="2">
      <c r="A26" s="96">
        <v>3</v>
      </c>
      <c r="B26" s="100" t="s">
        <v>176</v>
      </c>
      <c r="C26" s="98">
        <v>3698583.7420000001</v>
      </c>
      <c r="D26" s="99">
        <v>1465853.1554650001</v>
      </c>
    </row>
    <row r="27" spans="1:4" s="89" customFormat="1" ht="33.75" hidden="1" customHeight="1" outlineLevel="2">
      <c r="A27" s="96">
        <v>4</v>
      </c>
      <c r="B27" s="100" t="s">
        <v>299</v>
      </c>
      <c r="C27" s="98">
        <v>120697.06</v>
      </c>
      <c r="D27" s="99">
        <v>47363.593431000001</v>
      </c>
    </row>
    <row r="28" spans="1:4" s="89" customFormat="1" ht="20.25" hidden="1" customHeight="1" outlineLevel="2">
      <c r="A28" s="96">
        <v>5</v>
      </c>
      <c r="B28" s="100" t="s">
        <v>388</v>
      </c>
      <c r="C28" s="98">
        <v>87345.445999999996</v>
      </c>
      <c r="D28" s="99">
        <v>34744.271407</v>
      </c>
    </row>
    <row r="29" spans="1:4" s="101" customFormat="1" ht="14.25" outlineLevel="1" collapsed="1">
      <c r="A29" s="92" t="s">
        <v>153</v>
      </c>
      <c r="B29" s="93" t="s">
        <v>441</v>
      </c>
      <c r="C29" s="109">
        <v>15000000</v>
      </c>
      <c r="D29" s="94">
        <v>5838150</v>
      </c>
    </row>
    <row r="30" spans="1:4" s="89" customFormat="1" hidden="1" outlineLevel="2">
      <c r="A30" s="96">
        <v>1</v>
      </c>
      <c r="B30" s="97" t="s">
        <v>198</v>
      </c>
      <c r="C30" s="149">
        <v>15000000</v>
      </c>
      <c r="D30" s="50">
        <v>5838150</v>
      </c>
    </row>
    <row r="31" spans="1:4" ht="14.25">
      <c r="A31" s="85"/>
      <c r="B31" s="86" t="s">
        <v>311</v>
      </c>
      <c r="C31" s="108">
        <v>2434860.892</v>
      </c>
      <c r="D31" s="88">
        <v>952595.72323400003</v>
      </c>
    </row>
    <row r="32" spans="1:4" outlineLevel="1">
      <c r="A32" s="90"/>
      <c r="B32" s="91" t="s">
        <v>297</v>
      </c>
      <c r="C32" s="112"/>
      <c r="D32" s="113"/>
    </row>
    <row r="33" spans="1:4" s="89" customFormat="1" ht="14.25" outlineLevel="1" collapsed="1">
      <c r="A33" s="92" t="s">
        <v>11</v>
      </c>
      <c r="B33" s="93" t="s">
        <v>203</v>
      </c>
      <c r="C33" s="109">
        <v>1386662.5790000001</v>
      </c>
      <c r="D33" s="94">
        <v>542435.72323400003</v>
      </c>
    </row>
    <row r="34" spans="1:4" s="89" customFormat="1" ht="30" hidden="1" customHeight="1" outlineLevel="2">
      <c r="A34" s="96">
        <v>1</v>
      </c>
      <c r="B34" s="102" t="s">
        <v>222</v>
      </c>
      <c r="C34" s="110">
        <v>1118028.1140000001</v>
      </c>
      <c r="D34" s="99">
        <v>437361.202468</v>
      </c>
    </row>
    <row r="35" spans="1:4" s="89" customFormat="1" ht="43.5" hidden="1" customHeight="1" outlineLevel="2">
      <c r="A35" s="96">
        <v>2</v>
      </c>
      <c r="B35" s="102" t="s">
        <v>212</v>
      </c>
      <c r="C35" s="110">
        <v>9297.2630000000008</v>
      </c>
      <c r="D35" s="99">
        <v>3580.0040239999998</v>
      </c>
    </row>
    <row r="36" spans="1:4" s="89" customFormat="1" ht="32.25" hidden="1" customHeight="1" outlineLevel="2">
      <c r="A36" s="96">
        <v>3</v>
      </c>
      <c r="B36" s="102" t="s">
        <v>220</v>
      </c>
      <c r="C36" s="110">
        <v>259337.20200000002</v>
      </c>
      <c r="D36" s="99">
        <v>101494.51674200001</v>
      </c>
    </row>
    <row r="37" spans="1:4" s="89" customFormat="1" ht="14.25" outlineLevel="1" collapsed="1">
      <c r="A37" s="92" t="s">
        <v>48</v>
      </c>
      <c r="B37" s="93" t="s">
        <v>231</v>
      </c>
      <c r="C37" s="109">
        <v>1048198.313</v>
      </c>
      <c r="D37" s="94">
        <v>410160</v>
      </c>
    </row>
    <row r="38" spans="1:4" s="89" customFormat="1" ht="17.25" hidden="1" customHeight="1" outlineLevel="2">
      <c r="A38" s="96">
        <v>1</v>
      </c>
      <c r="B38" s="102" t="s">
        <v>234</v>
      </c>
      <c r="C38" s="110">
        <v>1048198.313</v>
      </c>
      <c r="D38" s="99">
        <v>410160</v>
      </c>
    </row>
    <row r="39" spans="1:4" s="105" customFormat="1" ht="23.1" customHeight="1">
      <c r="A39" s="196" t="s">
        <v>259</v>
      </c>
      <c r="B39" s="197"/>
      <c r="C39" s="103">
        <v>36806375.394000001</v>
      </c>
      <c r="D39" s="104">
        <v>14365817.679208999</v>
      </c>
    </row>
    <row r="40" spans="1:4">
      <c r="C40" s="107"/>
      <c r="D40" s="114"/>
    </row>
    <row r="41" spans="1:4">
      <c r="C41" s="107"/>
    </row>
    <row r="42" spans="1:4">
      <c r="A42" s="198" t="s">
        <v>442</v>
      </c>
      <c r="B42" s="198"/>
      <c r="C42" s="107"/>
    </row>
    <row r="43" spans="1:4" ht="43.5" customHeight="1">
      <c r="A43" s="198"/>
      <c r="B43" s="198"/>
      <c r="C43" s="107"/>
    </row>
    <row r="44" spans="1:4">
      <c r="C44" s="107"/>
    </row>
    <row r="45" spans="1:4">
      <c r="C45" s="107"/>
    </row>
  </sheetData>
  <mergeCells count="4">
    <mergeCell ref="A1:D1"/>
    <mergeCell ref="A3:D3"/>
    <mergeCell ref="A39:B39"/>
    <mergeCell ref="A42:B43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zoomScaleNormal="100" workbookViewId="0">
      <selection activeCell="A4" sqref="A4"/>
    </sheetView>
  </sheetViews>
  <sheetFormatPr defaultRowHeight="13.5"/>
  <cols>
    <col min="1" max="1" width="4.85546875" style="3" customWidth="1"/>
    <col min="2" max="2" width="49.85546875" style="3" customWidth="1"/>
    <col min="3" max="3" width="20.140625" style="29" customWidth="1"/>
    <col min="4" max="4" width="18.5703125" style="29" customWidth="1"/>
    <col min="5" max="5" width="21.5703125" style="29" customWidth="1"/>
    <col min="6" max="6" width="21.5703125" style="3" customWidth="1"/>
    <col min="7" max="7" width="21.85546875" style="3" customWidth="1"/>
    <col min="8" max="8" width="18.85546875" style="3" customWidth="1"/>
    <col min="9" max="253" width="9.140625" style="3"/>
    <col min="254" max="254" width="0" style="3" hidden="1" customWidth="1"/>
    <col min="255" max="255" width="3.5703125" style="3" customWidth="1"/>
    <col min="256" max="256" width="49.85546875" style="3" customWidth="1"/>
    <col min="257" max="257" width="16" style="3" customWidth="1"/>
    <col min="258" max="258" width="13.5703125" style="3" customWidth="1"/>
    <col min="259" max="259" width="16.7109375" style="3" customWidth="1"/>
    <col min="260" max="260" width="15.140625" style="3" customWidth="1"/>
    <col min="261" max="509" width="9.140625" style="3"/>
    <col min="510" max="510" width="0" style="3" hidden="1" customWidth="1"/>
    <col min="511" max="511" width="3.5703125" style="3" customWidth="1"/>
    <col min="512" max="512" width="49.85546875" style="3" customWidth="1"/>
    <col min="513" max="513" width="16" style="3" customWidth="1"/>
    <col min="514" max="514" width="13.5703125" style="3" customWidth="1"/>
    <col min="515" max="515" width="16.7109375" style="3" customWidth="1"/>
    <col min="516" max="516" width="15.140625" style="3" customWidth="1"/>
    <col min="517" max="765" width="9.140625" style="3"/>
    <col min="766" max="766" width="0" style="3" hidden="1" customWidth="1"/>
    <col min="767" max="767" width="3.5703125" style="3" customWidth="1"/>
    <col min="768" max="768" width="49.85546875" style="3" customWidth="1"/>
    <col min="769" max="769" width="16" style="3" customWidth="1"/>
    <col min="770" max="770" width="13.5703125" style="3" customWidth="1"/>
    <col min="771" max="771" width="16.7109375" style="3" customWidth="1"/>
    <col min="772" max="772" width="15.140625" style="3" customWidth="1"/>
    <col min="773" max="1021" width="9.140625" style="3"/>
    <col min="1022" max="1022" width="0" style="3" hidden="1" customWidth="1"/>
    <col min="1023" max="1023" width="3.5703125" style="3" customWidth="1"/>
    <col min="1024" max="1024" width="49.85546875" style="3" customWidth="1"/>
    <col min="1025" max="1025" width="16" style="3" customWidth="1"/>
    <col min="1026" max="1026" width="13.5703125" style="3" customWidth="1"/>
    <col min="1027" max="1027" width="16.7109375" style="3" customWidth="1"/>
    <col min="1028" max="1028" width="15.140625" style="3" customWidth="1"/>
    <col min="1029" max="1277" width="9.140625" style="3"/>
    <col min="1278" max="1278" width="0" style="3" hidden="1" customWidth="1"/>
    <col min="1279" max="1279" width="3.5703125" style="3" customWidth="1"/>
    <col min="1280" max="1280" width="49.85546875" style="3" customWidth="1"/>
    <col min="1281" max="1281" width="16" style="3" customWidth="1"/>
    <col min="1282" max="1282" width="13.5703125" style="3" customWidth="1"/>
    <col min="1283" max="1283" width="16.7109375" style="3" customWidth="1"/>
    <col min="1284" max="1284" width="15.140625" style="3" customWidth="1"/>
    <col min="1285" max="1533" width="9.140625" style="3"/>
    <col min="1534" max="1534" width="0" style="3" hidden="1" customWidth="1"/>
    <col min="1535" max="1535" width="3.5703125" style="3" customWidth="1"/>
    <col min="1536" max="1536" width="49.85546875" style="3" customWidth="1"/>
    <col min="1537" max="1537" width="16" style="3" customWidth="1"/>
    <col min="1538" max="1538" width="13.5703125" style="3" customWidth="1"/>
    <col min="1539" max="1539" width="16.7109375" style="3" customWidth="1"/>
    <col min="1540" max="1540" width="15.140625" style="3" customWidth="1"/>
    <col min="1541" max="1789" width="9.140625" style="3"/>
    <col min="1790" max="1790" width="0" style="3" hidden="1" customWidth="1"/>
    <col min="1791" max="1791" width="3.5703125" style="3" customWidth="1"/>
    <col min="1792" max="1792" width="49.85546875" style="3" customWidth="1"/>
    <col min="1793" max="1793" width="16" style="3" customWidth="1"/>
    <col min="1794" max="1794" width="13.5703125" style="3" customWidth="1"/>
    <col min="1795" max="1795" width="16.7109375" style="3" customWidth="1"/>
    <col min="1796" max="1796" width="15.140625" style="3" customWidth="1"/>
    <col min="1797" max="2045" width="9.140625" style="3"/>
    <col min="2046" max="2046" width="0" style="3" hidden="1" customWidth="1"/>
    <col min="2047" max="2047" width="3.5703125" style="3" customWidth="1"/>
    <col min="2048" max="2048" width="49.85546875" style="3" customWidth="1"/>
    <col min="2049" max="2049" width="16" style="3" customWidth="1"/>
    <col min="2050" max="2050" width="13.5703125" style="3" customWidth="1"/>
    <col min="2051" max="2051" width="16.7109375" style="3" customWidth="1"/>
    <col min="2052" max="2052" width="15.140625" style="3" customWidth="1"/>
    <col min="2053" max="2301" width="9.140625" style="3"/>
    <col min="2302" max="2302" width="0" style="3" hidden="1" customWidth="1"/>
    <col min="2303" max="2303" width="3.5703125" style="3" customWidth="1"/>
    <col min="2304" max="2304" width="49.85546875" style="3" customWidth="1"/>
    <col min="2305" max="2305" width="16" style="3" customWidth="1"/>
    <col min="2306" max="2306" width="13.5703125" style="3" customWidth="1"/>
    <col min="2307" max="2307" width="16.7109375" style="3" customWidth="1"/>
    <col min="2308" max="2308" width="15.140625" style="3" customWidth="1"/>
    <col min="2309" max="2557" width="9.140625" style="3"/>
    <col min="2558" max="2558" width="0" style="3" hidden="1" customWidth="1"/>
    <col min="2559" max="2559" width="3.5703125" style="3" customWidth="1"/>
    <col min="2560" max="2560" width="49.85546875" style="3" customWidth="1"/>
    <col min="2561" max="2561" width="16" style="3" customWidth="1"/>
    <col min="2562" max="2562" width="13.5703125" style="3" customWidth="1"/>
    <col min="2563" max="2563" width="16.7109375" style="3" customWidth="1"/>
    <col min="2564" max="2564" width="15.140625" style="3" customWidth="1"/>
    <col min="2565" max="2813" width="9.140625" style="3"/>
    <col min="2814" max="2814" width="0" style="3" hidden="1" customWidth="1"/>
    <col min="2815" max="2815" width="3.5703125" style="3" customWidth="1"/>
    <col min="2816" max="2816" width="49.85546875" style="3" customWidth="1"/>
    <col min="2817" max="2817" width="16" style="3" customWidth="1"/>
    <col min="2818" max="2818" width="13.5703125" style="3" customWidth="1"/>
    <col min="2819" max="2819" width="16.7109375" style="3" customWidth="1"/>
    <col min="2820" max="2820" width="15.140625" style="3" customWidth="1"/>
    <col min="2821" max="3069" width="9.140625" style="3"/>
    <col min="3070" max="3070" width="0" style="3" hidden="1" customWidth="1"/>
    <col min="3071" max="3071" width="3.5703125" style="3" customWidth="1"/>
    <col min="3072" max="3072" width="49.85546875" style="3" customWidth="1"/>
    <col min="3073" max="3073" width="16" style="3" customWidth="1"/>
    <col min="3074" max="3074" width="13.5703125" style="3" customWidth="1"/>
    <col min="3075" max="3075" width="16.7109375" style="3" customWidth="1"/>
    <col min="3076" max="3076" width="15.140625" style="3" customWidth="1"/>
    <col min="3077" max="3325" width="9.140625" style="3"/>
    <col min="3326" max="3326" width="0" style="3" hidden="1" customWidth="1"/>
    <col min="3327" max="3327" width="3.5703125" style="3" customWidth="1"/>
    <col min="3328" max="3328" width="49.85546875" style="3" customWidth="1"/>
    <col min="3329" max="3329" width="16" style="3" customWidth="1"/>
    <col min="3330" max="3330" width="13.5703125" style="3" customWidth="1"/>
    <col min="3331" max="3331" width="16.7109375" style="3" customWidth="1"/>
    <col min="3332" max="3332" width="15.140625" style="3" customWidth="1"/>
    <col min="3333" max="3581" width="9.140625" style="3"/>
    <col min="3582" max="3582" width="0" style="3" hidden="1" customWidth="1"/>
    <col min="3583" max="3583" width="3.5703125" style="3" customWidth="1"/>
    <col min="3584" max="3584" width="49.85546875" style="3" customWidth="1"/>
    <col min="3585" max="3585" width="16" style="3" customWidth="1"/>
    <col min="3586" max="3586" width="13.5703125" style="3" customWidth="1"/>
    <col min="3587" max="3587" width="16.7109375" style="3" customWidth="1"/>
    <col min="3588" max="3588" width="15.140625" style="3" customWidth="1"/>
    <col min="3589" max="3837" width="9.140625" style="3"/>
    <col min="3838" max="3838" width="0" style="3" hidden="1" customWidth="1"/>
    <col min="3839" max="3839" width="3.5703125" style="3" customWidth="1"/>
    <col min="3840" max="3840" width="49.85546875" style="3" customWidth="1"/>
    <col min="3841" max="3841" width="16" style="3" customWidth="1"/>
    <col min="3842" max="3842" width="13.5703125" style="3" customWidth="1"/>
    <col min="3843" max="3843" width="16.7109375" style="3" customWidth="1"/>
    <col min="3844" max="3844" width="15.140625" style="3" customWidth="1"/>
    <col min="3845" max="4093" width="9.140625" style="3"/>
    <col min="4094" max="4094" width="0" style="3" hidden="1" customWidth="1"/>
    <col min="4095" max="4095" width="3.5703125" style="3" customWidth="1"/>
    <col min="4096" max="4096" width="49.85546875" style="3" customWidth="1"/>
    <col min="4097" max="4097" width="16" style="3" customWidth="1"/>
    <col min="4098" max="4098" width="13.5703125" style="3" customWidth="1"/>
    <col min="4099" max="4099" width="16.7109375" style="3" customWidth="1"/>
    <col min="4100" max="4100" width="15.140625" style="3" customWidth="1"/>
    <col min="4101" max="4349" width="9.140625" style="3"/>
    <col min="4350" max="4350" width="0" style="3" hidden="1" customWidth="1"/>
    <col min="4351" max="4351" width="3.5703125" style="3" customWidth="1"/>
    <col min="4352" max="4352" width="49.85546875" style="3" customWidth="1"/>
    <col min="4353" max="4353" width="16" style="3" customWidth="1"/>
    <col min="4354" max="4354" width="13.5703125" style="3" customWidth="1"/>
    <col min="4355" max="4355" width="16.7109375" style="3" customWidth="1"/>
    <col min="4356" max="4356" width="15.140625" style="3" customWidth="1"/>
    <col min="4357" max="4605" width="9.140625" style="3"/>
    <col min="4606" max="4606" width="0" style="3" hidden="1" customWidth="1"/>
    <col min="4607" max="4607" width="3.5703125" style="3" customWidth="1"/>
    <col min="4608" max="4608" width="49.85546875" style="3" customWidth="1"/>
    <col min="4609" max="4609" width="16" style="3" customWidth="1"/>
    <col min="4610" max="4610" width="13.5703125" style="3" customWidth="1"/>
    <col min="4611" max="4611" width="16.7109375" style="3" customWidth="1"/>
    <col min="4612" max="4612" width="15.140625" style="3" customWidth="1"/>
    <col min="4613" max="4861" width="9.140625" style="3"/>
    <col min="4862" max="4862" width="0" style="3" hidden="1" customWidth="1"/>
    <col min="4863" max="4863" width="3.5703125" style="3" customWidth="1"/>
    <col min="4864" max="4864" width="49.85546875" style="3" customWidth="1"/>
    <col min="4865" max="4865" width="16" style="3" customWidth="1"/>
    <col min="4866" max="4866" width="13.5703125" style="3" customWidth="1"/>
    <col min="4867" max="4867" width="16.7109375" style="3" customWidth="1"/>
    <col min="4868" max="4868" width="15.140625" style="3" customWidth="1"/>
    <col min="4869" max="5117" width="9.140625" style="3"/>
    <col min="5118" max="5118" width="0" style="3" hidden="1" customWidth="1"/>
    <col min="5119" max="5119" width="3.5703125" style="3" customWidth="1"/>
    <col min="5120" max="5120" width="49.85546875" style="3" customWidth="1"/>
    <col min="5121" max="5121" width="16" style="3" customWidth="1"/>
    <col min="5122" max="5122" width="13.5703125" style="3" customWidth="1"/>
    <col min="5123" max="5123" width="16.7109375" style="3" customWidth="1"/>
    <col min="5124" max="5124" width="15.140625" style="3" customWidth="1"/>
    <col min="5125" max="5373" width="9.140625" style="3"/>
    <col min="5374" max="5374" width="0" style="3" hidden="1" customWidth="1"/>
    <col min="5375" max="5375" width="3.5703125" style="3" customWidth="1"/>
    <col min="5376" max="5376" width="49.85546875" style="3" customWidth="1"/>
    <col min="5377" max="5377" width="16" style="3" customWidth="1"/>
    <col min="5378" max="5378" width="13.5703125" style="3" customWidth="1"/>
    <col min="5379" max="5379" width="16.7109375" style="3" customWidth="1"/>
    <col min="5380" max="5380" width="15.140625" style="3" customWidth="1"/>
    <col min="5381" max="5629" width="9.140625" style="3"/>
    <col min="5630" max="5630" width="0" style="3" hidden="1" customWidth="1"/>
    <col min="5631" max="5631" width="3.5703125" style="3" customWidth="1"/>
    <col min="5632" max="5632" width="49.85546875" style="3" customWidth="1"/>
    <col min="5633" max="5633" width="16" style="3" customWidth="1"/>
    <col min="5634" max="5634" width="13.5703125" style="3" customWidth="1"/>
    <col min="5635" max="5635" width="16.7109375" style="3" customWidth="1"/>
    <col min="5636" max="5636" width="15.140625" style="3" customWidth="1"/>
    <col min="5637" max="5885" width="9.140625" style="3"/>
    <col min="5886" max="5886" width="0" style="3" hidden="1" customWidth="1"/>
    <col min="5887" max="5887" width="3.5703125" style="3" customWidth="1"/>
    <col min="5888" max="5888" width="49.85546875" style="3" customWidth="1"/>
    <col min="5889" max="5889" width="16" style="3" customWidth="1"/>
    <col min="5890" max="5890" width="13.5703125" style="3" customWidth="1"/>
    <col min="5891" max="5891" width="16.7109375" style="3" customWidth="1"/>
    <col min="5892" max="5892" width="15.140625" style="3" customWidth="1"/>
    <col min="5893" max="6141" width="9.140625" style="3"/>
    <col min="6142" max="6142" width="0" style="3" hidden="1" customWidth="1"/>
    <col min="6143" max="6143" width="3.5703125" style="3" customWidth="1"/>
    <col min="6144" max="6144" width="49.85546875" style="3" customWidth="1"/>
    <col min="6145" max="6145" width="16" style="3" customWidth="1"/>
    <col min="6146" max="6146" width="13.5703125" style="3" customWidth="1"/>
    <col min="6147" max="6147" width="16.7109375" style="3" customWidth="1"/>
    <col min="6148" max="6148" width="15.140625" style="3" customWidth="1"/>
    <col min="6149" max="6397" width="9.140625" style="3"/>
    <col min="6398" max="6398" width="0" style="3" hidden="1" customWidth="1"/>
    <col min="6399" max="6399" width="3.5703125" style="3" customWidth="1"/>
    <col min="6400" max="6400" width="49.85546875" style="3" customWidth="1"/>
    <col min="6401" max="6401" width="16" style="3" customWidth="1"/>
    <col min="6402" max="6402" width="13.5703125" style="3" customWidth="1"/>
    <col min="6403" max="6403" width="16.7109375" style="3" customWidth="1"/>
    <col min="6404" max="6404" width="15.140625" style="3" customWidth="1"/>
    <col min="6405" max="6653" width="9.140625" style="3"/>
    <col min="6654" max="6654" width="0" style="3" hidden="1" customWidth="1"/>
    <col min="6655" max="6655" width="3.5703125" style="3" customWidth="1"/>
    <col min="6656" max="6656" width="49.85546875" style="3" customWidth="1"/>
    <col min="6657" max="6657" width="16" style="3" customWidth="1"/>
    <col min="6658" max="6658" width="13.5703125" style="3" customWidth="1"/>
    <col min="6659" max="6659" width="16.7109375" style="3" customWidth="1"/>
    <col min="6660" max="6660" width="15.140625" style="3" customWidth="1"/>
    <col min="6661" max="6909" width="9.140625" style="3"/>
    <col min="6910" max="6910" width="0" style="3" hidden="1" customWidth="1"/>
    <col min="6911" max="6911" width="3.5703125" style="3" customWidth="1"/>
    <col min="6912" max="6912" width="49.85546875" style="3" customWidth="1"/>
    <col min="6913" max="6913" width="16" style="3" customWidth="1"/>
    <col min="6914" max="6914" width="13.5703125" style="3" customWidth="1"/>
    <col min="6915" max="6915" width="16.7109375" style="3" customWidth="1"/>
    <col min="6916" max="6916" width="15.140625" style="3" customWidth="1"/>
    <col min="6917" max="7165" width="9.140625" style="3"/>
    <col min="7166" max="7166" width="0" style="3" hidden="1" customWidth="1"/>
    <col min="7167" max="7167" width="3.5703125" style="3" customWidth="1"/>
    <col min="7168" max="7168" width="49.85546875" style="3" customWidth="1"/>
    <col min="7169" max="7169" width="16" style="3" customWidth="1"/>
    <col min="7170" max="7170" width="13.5703125" style="3" customWidth="1"/>
    <col min="7171" max="7171" width="16.7109375" style="3" customWidth="1"/>
    <col min="7172" max="7172" width="15.140625" style="3" customWidth="1"/>
    <col min="7173" max="7421" width="9.140625" style="3"/>
    <col min="7422" max="7422" width="0" style="3" hidden="1" customWidth="1"/>
    <col min="7423" max="7423" width="3.5703125" style="3" customWidth="1"/>
    <col min="7424" max="7424" width="49.85546875" style="3" customWidth="1"/>
    <col min="7425" max="7425" width="16" style="3" customWidth="1"/>
    <col min="7426" max="7426" width="13.5703125" style="3" customWidth="1"/>
    <col min="7427" max="7427" width="16.7109375" style="3" customWidth="1"/>
    <col min="7428" max="7428" width="15.140625" style="3" customWidth="1"/>
    <col min="7429" max="7677" width="9.140625" style="3"/>
    <col min="7678" max="7678" width="0" style="3" hidden="1" customWidth="1"/>
    <col min="7679" max="7679" width="3.5703125" style="3" customWidth="1"/>
    <col min="7680" max="7680" width="49.85546875" style="3" customWidth="1"/>
    <col min="7681" max="7681" width="16" style="3" customWidth="1"/>
    <col min="7682" max="7682" width="13.5703125" style="3" customWidth="1"/>
    <col min="7683" max="7683" width="16.7109375" style="3" customWidth="1"/>
    <col min="7684" max="7684" width="15.140625" style="3" customWidth="1"/>
    <col min="7685" max="7933" width="9.140625" style="3"/>
    <col min="7934" max="7934" width="0" style="3" hidden="1" customWidth="1"/>
    <col min="7935" max="7935" width="3.5703125" style="3" customWidth="1"/>
    <col min="7936" max="7936" width="49.85546875" style="3" customWidth="1"/>
    <col min="7937" max="7937" width="16" style="3" customWidth="1"/>
    <col min="7938" max="7938" width="13.5703125" style="3" customWidth="1"/>
    <col min="7939" max="7939" width="16.7109375" style="3" customWidth="1"/>
    <col min="7940" max="7940" width="15.140625" style="3" customWidth="1"/>
    <col min="7941" max="8189" width="9.140625" style="3"/>
    <col min="8190" max="8190" width="0" style="3" hidden="1" customWidth="1"/>
    <col min="8191" max="8191" width="3.5703125" style="3" customWidth="1"/>
    <col min="8192" max="8192" width="49.85546875" style="3" customWidth="1"/>
    <col min="8193" max="8193" width="16" style="3" customWidth="1"/>
    <col min="8194" max="8194" width="13.5703125" style="3" customWidth="1"/>
    <col min="8195" max="8195" width="16.7109375" style="3" customWidth="1"/>
    <col min="8196" max="8196" width="15.140625" style="3" customWidth="1"/>
    <col min="8197" max="8445" width="9.140625" style="3"/>
    <col min="8446" max="8446" width="0" style="3" hidden="1" customWidth="1"/>
    <col min="8447" max="8447" width="3.5703125" style="3" customWidth="1"/>
    <col min="8448" max="8448" width="49.85546875" style="3" customWidth="1"/>
    <col min="8449" max="8449" width="16" style="3" customWidth="1"/>
    <col min="8450" max="8450" width="13.5703125" style="3" customWidth="1"/>
    <col min="8451" max="8451" width="16.7109375" style="3" customWidth="1"/>
    <col min="8452" max="8452" width="15.140625" style="3" customWidth="1"/>
    <col min="8453" max="8701" width="9.140625" style="3"/>
    <col min="8702" max="8702" width="0" style="3" hidden="1" customWidth="1"/>
    <col min="8703" max="8703" width="3.5703125" style="3" customWidth="1"/>
    <col min="8704" max="8704" width="49.85546875" style="3" customWidth="1"/>
    <col min="8705" max="8705" width="16" style="3" customWidth="1"/>
    <col min="8706" max="8706" width="13.5703125" style="3" customWidth="1"/>
    <col min="8707" max="8707" width="16.7109375" style="3" customWidth="1"/>
    <col min="8708" max="8708" width="15.140625" style="3" customWidth="1"/>
    <col min="8709" max="8957" width="9.140625" style="3"/>
    <col min="8958" max="8958" width="0" style="3" hidden="1" customWidth="1"/>
    <col min="8959" max="8959" width="3.5703125" style="3" customWidth="1"/>
    <col min="8960" max="8960" width="49.85546875" style="3" customWidth="1"/>
    <col min="8961" max="8961" width="16" style="3" customWidth="1"/>
    <col min="8962" max="8962" width="13.5703125" style="3" customWidth="1"/>
    <col min="8963" max="8963" width="16.7109375" style="3" customWidth="1"/>
    <col min="8964" max="8964" width="15.140625" style="3" customWidth="1"/>
    <col min="8965" max="9213" width="9.140625" style="3"/>
    <col min="9214" max="9214" width="0" style="3" hidden="1" customWidth="1"/>
    <col min="9215" max="9215" width="3.5703125" style="3" customWidth="1"/>
    <col min="9216" max="9216" width="49.85546875" style="3" customWidth="1"/>
    <col min="9217" max="9217" width="16" style="3" customWidth="1"/>
    <col min="9218" max="9218" width="13.5703125" style="3" customWidth="1"/>
    <col min="9219" max="9219" width="16.7109375" style="3" customWidth="1"/>
    <col min="9220" max="9220" width="15.140625" style="3" customWidth="1"/>
    <col min="9221" max="9469" width="9.140625" style="3"/>
    <col min="9470" max="9470" width="0" style="3" hidden="1" customWidth="1"/>
    <col min="9471" max="9471" width="3.5703125" style="3" customWidth="1"/>
    <col min="9472" max="9472" width="49.85546875" style="3" customWidth="1"/>
    <col min="9473" max="9473" width="16" style="3" customWidth="1"/>
    <col min="9474" max="9474" width="13.5703125" style="3" customWidth="1"/>
    <col min="9475" max="9475" width="16.7109375" style="3" customWidth="1"/>
    <col min="9476" max="9476" width="15.140625" style="3" customWidth="1"/>
    <col min="9477" max="9725" width="9.140625" style="3"/>
    <col min="9726" max="9726" width="0" style="3" hidden="1" customWidth="1"/>
    <col min="9727" max="9727" width="3.5703125" style="3" customWidth="1"/>
    <col min="9728" max="9728" width="49.85546875" style="3" customWidth="1"/>
    <col min="9729" max="9729" width="16" style="3" customWidth="1"/>
    <col min="9730" max="9730" width="13.5703125" style="3" customWidth="1"/>
    <col min="9731" max="9731" width="16.7109375" style="3" customWidth="1"/>
    <col min="9732" max="9732" width="15.140625" style="3" customWidth="1"/>
    <col min="9733" max="9981" width="9.140625" style="3"/>
    <col min="9982" max="9982" width="0" style="3" hidden="1" customWidth="1"/>
    <col min="9983" max="9983" width="3.5703125" style="3" customWidth="1"/>
    <col min="9984" max="9984" width="49.85546875" style="3" customWidth="1"/>
    <col min="9985" max="9985" width="16" style="3" customWidth="1"/>
    <col min="9986" max="9986" width="13.5703125" style="3" customWidth="1"/>
    <col min="9987" max="9987" width="16.7109375" style="3" customWidth="1"/>
    <col min="9988" max="9988" width="15.140625" style="3" customWidth="1"/>
    <col min="9989" max="10237" width="9.140625" style="3"/>
    <col min="10238" max="10238" width="0" style="3" hidden="1" customWidth="1"/>
    <col min="10239" max="10239" width="3.5703125" style="3" customWidth="1"/>
    <col min="10240" max="10240" width="49.85546875" style="3" customWidth="1"/>
    <col min="10241" max="10241" width="16" style="3" customWidth="1"/>
    <col min="10242" max="10242" width="13.5703125" style="3" customWidth="1"/>
    <col min="10243" max="10243" width="16.7109375" style="3" customWidth="1"/>
    <col min="10244" max="10244" width="15.140625" style="3" customWidth="1"/>
    <col min="10245" max="10493" width="9.140625" style="3"/>
    <col min="10494" max="10494" width="0" style="3" hidden="1" customWidth="1"/>
    <col min="10495" max="10495" width="3.5703125" style="3" customWidth="1"/>
    <col min="10496" max="10496" width="49.85546875" style="3" customWidth="1"/>
    <col min="10497" max="10497" width="16" style="3" customWidth="1"/>
    <col min="10498" max="10498" width="13.5703125" style="3" customWidth="1"/>
    <col min="10499" max="10499" width="16.7109375" style="3" customWidth="1"/>
    <col min="10500" max="10500" width="15.140625" style="3" customWidth="1"/>
    <col min="10501" max="10749" width="9.140625" style="3"/>
    <col min="10750" max="10750" width="0" style="3" hidden="1" customWidth="1"/>
    <col min="10751" max="10751" width="3.5703125" style="3" customWidth="1"/>
    <col min="10752" max="10752" width="49.85546875" style="3" customWidth="1"/>
    <col min="10753" max="10753" width="16" style="3" customWidth="1"/>
    <col min="10754" max="10754" width="13.5703125" style="3" customWidth="1"/>
    <col min="10755" max="10755" width="16.7109375" style="3" customWidth="1"/>
    <col min="10756" max="10756" width="15.140625" style="3" customWidth="1"/>
    <col min="10757" max="11005" width="9.140625" style="3"/>
    <col min="11006" max="11006" width="0" style="3" hidden="1" customWidth="1"/>
    <col min="11007" max="11007" width="3.5703125" style="3" customWidth="1"/>
    <col min="11008" max="11008" width="49.85546875" style="3" customWidth="1"/>
    <col min="11009" max="11009" width="16" style="3" customWidth="1"/>
    <col min="11010" max="11010" width="13.5703125" style="3" customWidth="1"/>
    <col min="11011" max="11011" width="16.7109375" style="3" customWidth="1"/>
    <col min="11012" max="11012" width="15.140625" style="3" customWidth="1"/>
    <col min="11013" max="11261" width="9.140625" style="3"/>
    <col min="11262" max="11262" width="0" style="3" hidden="1" customWidth="1"/>
    <col min="11263" max="11263" width="3.5703125" style="3" customWidth="1"/>
    <col min="11264" max="11264" width="49.85546875" style="3" customWidth="1"/>
    <col min="11265" max="11265" width="16" style="3" customWidth="1"/>
    <col min="11266" max="11266" width="13.5703125" style="3" customWidth="1"/>
    <col min="11267" max="11267" width="16.7109375" style="3" customWidth="1"/>
    <col min="11268" max="11268" width="15.140625" style="3" customWidth="1"/>
    <col min="11269" max="11517" width="9.140625" style="3"/>
    <col min="11518" max="11518" width="0" style="3" hidden="1" customWidth="1"/>
    <col min="11519" max="11519" width="3.5703125" style="3" customWidth="1"/>
    <col min="11520" max="11520" width="49.85546875" style="3" customWidth="1"/>
    <col min="11521" max="11521" width="16" style="3" customWidth="1"/>
    <col min="11522" max="11522" width="13.5703125" style="3" customWidth="1"/>
    <col min="11523" max="11523" width="16.7109375" style="3" customWidth="1"/>
    <col min="11524" max="11524" width="15.140625" style="3" customWidth="1"/>
    <col min="11525" max="11773" width="9.140625" style="3"/>
    <col min="11774" max="11774" width="0" style="3" hidden="1" customWidth="1"/>
    <col min="11775" max="11775" width="3.5703125" style="3" customWidth="1"/>
    <col min="11776" max="11776" width="49.85546875" style="3" customWidth="1"/>
    <col min="11777" max="11777" width="16" style="3" customWidth="1"/>
    <col min="11778" max="11778" width="13.5703125" style="3" customWidth="1"/>
    <col min="11779" max="11779" width="16.7109375" style="3" customWidth="1"/>
    <col min="11780" max="11780" width="15.140625" style="3" customWidth="1"/>
    <col min="11781" max="12029" width="9.140625" style="3"/>
    <col min="12030" max="12030" width="0" style="3" hidden="1" customWidth="1"/>
    <col min="12031" max="12031" width="3.5703125" style="3" customWidth="1"/>
    <col min="12032" max="12032" width="49.85546875" style="3" customWidth="1"/>
    <col min="12033" max="12033" width="16" style="3" customWidth="1"/>
    <col min="12034" max="12034" width="13.5703125" style="3" customWidth="1"/>
    <col min="12035" max="12035" width="16.7109375" style="3" customWidth="1"/>
    <col min="12036" max="12036" width="15.140625" style="3" customWidth="1"/>
    <col min="12037" max="12285" width="9.140625" style="3"/>
    <col min="12286" max="12286" width="0" style="3" hidden="1" customWidth="1"/>
    <col min="12287" max="12287" width="3.5703125" style="3" customWidth="1"/>
    <col min="12288" max="12288" width="49.85546875" style="3" customWidth="1"/>
    <col min="12289" max="12289" width="16" style="3" customWidth="1"/>
    <col min="12290" max="12290" width="13.5703125" style="3" customWidth="1"/>
    <col min="12291" max="12291" width="16.7109375" style="3" customWidth="1"/>
    <col min="12292" max="12292" width="15.140625" style="3" customWidth="1"/>
    <col min="12293" max="12541" width="9.140625" style="3"/>
    <col min="12542" max="12542" width="0" style="3" hidden="1" customWidth="1"/>
    <col min="12543" max="12543" width="3.5703125" style="3" customWidth="1"/>
    <col min="12544" max="12544" width="49.85546875" style="3" customWidth="1"/>
    <col min="12545" max="12545" width="16" style="3" customWidth="1"/>
    <col min="12546" max="12546" width="13.5703125" style="3" customWidth="1"/>
    <col min="12547" max="12547" width="16.7109375" style="3" customWidth="1"/>
    <col min="12548" max="12548" width="15.140625" style="3" customWidth="1"/>
    <col min="12549" max="12797" width="9.140625" style="3"/>
    <col min="12798" max="12798" width="0" style="3" hidden="1" customWidth="1"/>
    <col min="12799" max="12799" width="3.5703125" style="3" customWidth="1"/>
    <col min="12800" max="12800" width="49.85546875" style="3" customWidth="1"/>
    <col min="12801" max="12801" width="16" style="3" customWidth="1"/>
    <col min="12802" max="12802" width="13.5703125" style="3" customWidth="1"/>
    <col min="12803" max="12803" width="16.7109375" style="3" customWidth="1"/>
    <col min="12804" max="12804" width="15.140625" style="3" customWidth="1"/>
    <col min="12805" max="13053" width="9.140625" style="3"/>
    <col min="13054" max="13054" width="0" style="3" hidden="1" customWidth="1"/>
    <col min="13055" max="13055" width="3.5703125" style="3" customWidth="1"/>
    <col min="13056" max="13056" width="49.85546875" style="3" customWidth="1"/>
    <col min="13057" max="13057" width="16" style="3" customWidth="1"/>
    <col min="13058" max="13058" width="13.5703125" style="3" customWidth="1"/>
    <col min="13059" max="13059" width="16.7109375" style="3" customWidth="1"/>
    <col min="13060" max="13060" width="15.140625" style="3" customWidth="1"/>
    <col min="13061" max="13309" width="9.140625" style="3"/>
    <col min="13310" max="13310" width="0" style="3" hidden="1" customWidth="1"/>
    <col min="13311" max="13311" width="3.5703125" style="3" customWidth="1"/>
    <col min="13312" max="13312" width="49.85546875" style="3" customWidth="1"/>
    <col min="13313" max="13313" width="16" style="3" customWidth="1"/>
    <col min="13314" max="13314" width="13.5703125" style="3" customWidth="1"/>
    <col min="13315" max="13315" width="16.7109375" style="3" customWidth="1"/>
    <col min="13316" max="13316" width="15.140625" style="3" customWidth="1"/>
    <col min="13317" max="13565" width="9.140625" style="3"/>
    <col min="13566" max="13566" width="0" style="3" hidden="1" customWidth="1"/>
    <col min="13567" max="13567" width="3.5703125" style="3" customWidth="1"/>
    <col min="13568" max="13568" width="49.85546875" style="3" customWidth="1"/>
    <col min="13569" max="13569" width="16" style="3" customWidth="1"/>
    <col min="13570" max="13570" width="13.5703125" style="3" customWidth="1"/>
    <col min="13571" max="13571" width="16.7109375" style="3" customWidth="1"/>
    <col min="13572" max="13572" width="15.140625" style="3" customWidth="1"/>
    <col min="13573" max="13821" width="9.140625" style="3"/>
    <col min="13822" max="13822" width="0" style="3" hidden="1" customWidth="1"/>
    <col min="13823" max="13823" width="3.5703125" style="3" customWidth="1"/>
    <col min="13824" max="13824" width="49.85546875" style="3" customWidth="1"/>
    <col min="13825" max="13825" width="16" style="3" customWidth="1"/>
    <col min="13826" max="13826" width="13.5703125" style="3" customWidth="1"/>
    <col min="13827" max="13827" width="16.7109375" style="3" customWidth="1"/>
    <col min="13828" max="13828" width="15.140625" style="3" customWidth="1"/>
    <col min="13829" max="14077" width="9.140625" style="3"/>
    <col min="14078" max="14078" width="0" style="3" hidden="1" customWidth="1"/>
    <col min="14079" max="14079" width="3.5703125" style="3" customWidth="1"/>
    <col min="14080" max="14080" width="49.85546875" style="3" customWidth="1"/>
    <col min="14081" max="14081" width="16" style="3" customWidth="1"/>
    <col min="14082" max="14082" width="13.5703125" style="3" customWidth="1"/>
    <col min="14083" max="14083" width="16.7109375" style="3" customWidth="1"/>
    <col min="14084" max="14084" width="15.140625" style="3" customWidth="1"/>
    <col min="14085" max="14333" width="9.140625" style="3"/>
    <col min="14334" max="14334" width="0" style="3" hidden="1" customWidth="1"/>
    <col min="14335" max="14335" width="3.5703125" style="3" customWidth="1"/>
    <col min="14336" max="14336" width="49.85546875" style="3" customWidth="1"/>
    <col min="14337" max="14337" width="16" style="3" customWidth="1"/>
    <col min="14338" max="14338" width="13.5703125" style="3" customWidth="1"/>
    <col min="14339" max="14339" width="16.7109375" style="3" customWidth="1"/>
    <col min="14340" max="14340" width="15.140625" style="3" customWidth="1"/>
    <col min="14341" max="14589" width="9.140625" style="3"/>
    <col min="14590" max="14590" width="0" style="3" hidden="1" customWidth="1"/>
    <col min="14591" max="14591" width="3.5703125" style="3" customWidth="1"/>
    <col min="14592" max="14592" width="49.85546875" style="3" customWidth="1"/>
    <col min="14593" max="14593" width="16" style="3" customWidth="1"/>
    <col min="14594" max="14594" width="13.5703125" style="3" customWidth="1"/>
    <col min="14595" max="14595" width="16.7109375" style="3" customWidth="1"/>
    <col min="14596" max="14596" width="15.140625" style="3" customWidth="1"/>
    <col min="14597" max="14845" width="9.140625" style="3"/>
    <col min="14846" max="14846" width="0" style="3" hidden="1" customWidth="1"/>
    <col min="14847" max="14847" width="3.5703125" style="3" customWidth="1"/>
    <col min="14848" max="14848" width="49.85546875" style="3" customWidth="1"/>
    <col min="14849" max="14849" width="16" style="3" customWidth="1"/>
    <col min="14850" max="14850" width="13.5703125" style="3" customWidth="1"/>
    <col min="14851" max="14851" width="16.7109375" style="3" customWidth="1"/>
    <col min="14852" max="14852" width="15.140625" style="3" customWidth="1"/>
    <col min="14853" max="15101" width="9.140625" style="3"/>
    <col min="15102" max="15102" width="0" style="3" hidden="1" customWidth="1"/>
    <col min="15103" max="15103" width="3.5703125" style="3" customWidth="1"/>
    <col min="15104" max="15104" width="49.85546875" style="3" customWidth="1"/>
    <col min="15105" max="15105" width="16" style="3" customWidth="1"/>
    <col min="15106" max="15106" width="13.5703125" style="3" customWidth="1"/>
    <col min="15107" max="15107" width="16.7109375" style="3" customWidth="1"/>
    <col min="15108" max="15108" width="15.140625" style="3" customWidth="1"/>
    <col min="15109" max="15357" width="9.140625" style="3"/>
    <col min="15358" max="15358" width="0" style="3" hidden="1" customWidth="1"/>
    <col min="15359" max="15359" width="3.5703125" style="3" customWidth="1"/>
    <col min="15360" max="15360" width="49.85546875" style="3" customWidth="1"/>
    <col min="15361" max="15361" width="16" style="3" customWidth="1"/>
    <col min="15362" max="15362" width="13.5703125" style="3" customWidth="1"/>
    <col min="15363" max="15363" width="16.7109375" style="3" customWidth="1"/>
    <col min="15364" max="15364" width="15.140625" style="3" customWidth="1"/>
    <col min="15365" max="15613" width="9.140625" style="3"/>
    <col min="15614" max="15614" width="0" style="3" hidden="1" customWidth="1"/>
    <col min="15615" max="15615" width="3.5703125" style="3" customWidth="1"/>
    <col min="15616" max="15616" width="49.85546875" style="3" customWidth="1"/>
    <col min="15617" max="15617" width="16" style="3" customWidth="1"/>
    <col min="15618" max="15618" width="13.5703125" style="3" customWidth="1"/>
    <col min="15619" max="15619" width="16.7109375" style="3" customWidth="1"/>
    <col min="15620" max="15620" width="15.140625" style="3" customWidth="1"/>
    <col min="15621" max="15869" width="9.140625" style="3"/>
    <col min="15870" max="15870" width="0" style="3" hidden="1" customWidth="1"/>
    <col min="15871" max="15871" width="3.5703125" style="3" customWidth="1"/>
    <col min="15872" max="15872" width="49.85546875" style="3" customWidth="1"/>
    <col min="15873" max="15873" width="16" style="3" customWidth="1"/>
    <col min="15874" max="15874" width="13.5703125" style="3" customWidth="1"/>
    <col min="15875" max="15875" width="16.7109375" style="3" customWidth="1"/>
    <col min="15876" max="15876" width="15.140625" style="3" customWidth="1"/>
    <col min="15877" max="16125" width="9.140625" style="3"/>
    <col min="16126" max="16126" width="0" style="3" hidden="1" customWidth="1"/>
    <col min="16127" max="16127" width="3.5703125" style="3" customWidth="1"/>
    <col min="16128" max="16128" width="49.85546875" style="3" customWidth="1"/>
    <col min="16129" max="16129" width="16" style="3" customWidth="1"/>
    <col min="16130" max="16130" width="13.5703125" style="3" customWidth="1"/>
    <col min="16131" max="16131" width="16.7109375" style="3" customWidth="1"/>
    <col min="16132" max="16132" width="15.140625" style="3" customWidth="1"/>
    <col min="16133" max="16384" width="9.140625" style="3"/>
  </cols>
  <sheetData>
    <row r="1" spans="1:8" s="2" customFormat="1" ht="17.25">
      <c r="A1" s="191" t="s">
        <v>0</v>
      </c>
      <c r="B1" s="191"/>
      <c r="C1" s="191"/>
      <c r="D1" s="191"/>
      <c r="E1" s="191"/>
      <c r="F1" s="191"/>
      <c r="G1" s="191"/>
      <c r="H1" s="191"/>
    </row>
    <row r="2" spans="1:8" s="2" customFormat="1" ht="17.25">
      <c r="A2" s="34"/>
      <c r="B2" s="34"/>
      <c r="C2" s="34"/>
      <c r="D2" s="34"/>
      <c r="E2" s="34"/>
      <c r="F2" s="34"/>
      <c r="G2" s="34"/>
      <c r="H2" s="34"/>
    </row>
    <row r="3" spans="1:8" s="2" customFormat="1" ht="47.25" customHeight="1">
      <c r="A3" s="192" t="s">
        <v>451</v>
      </c>
      <c r="B3" s="192"/>
      <c r="C3" s="192"/>
      <c r="D3" s="192"/>
      <c r="E3" s="192"/>
      <c r="F3" s="192"/>
      <c r="G3" s="192"/>
      <c r="H3" s="192"/>
    </row>
    <row r="4" spans="1:8" s="2" customFormat="1" ht="17.25">
      <c r="A4" s="30"/>
      <c r="B4" s="30"/>
      <c r="C4" s="30"/>
      <c r="D4" s="30"/>
      <c r="E4" s="30"/>
      <c r="F4" s="30"/>
      <c r="G4" s="30"/>
      <c r="H4" s="30"/>
    </row>
    <row r="5" spans="1:8" s="2" customFormat="1" ht="18" thickBot="1">
      <c r="A5" s="30"/>
      <c r="B5" s="30"/>
      <c r="C5" s="30"/>
      <c r="D5" s="30"/>
      <c r="E5" s="30"/>
      <c r="F5" s="30"/>
      <c r="G5" s="30"/>
      <c r="H5" s="30"/>
    </row>
    <row r="6" spans="1:8" ht="36.75" customHeight="1">
      <c r="A6" s="203" t="s">
        <v>1</v>
      </c>
      <c r="B6" s="205" t="s">
        <v>264</v>
      </c>
      <c r="C6" s="207" t="s">
        <v>265</v>
      </c>
      <c r="D6" s="207"/>
      <c r="E6" s="207" t="s">
        <v>260</v>
      </c>
      <c r="F6" s="207"/>
      <c r="G6" s="201" t="s">
        <v>266</v>
      </c>
      <c r="H6" s="202"/>
    </row>
    <row r="7" spans="1:8" ht="24.75" customHeight="1">
      <c r="A7" s="204"/>
      <c r="B7" s="206"/>
      <c r="C7" s="8" t="s">
        <v>6</v>
      </c>
      <c r="D7" s="9" t="s">
        <v>7</v>
      </c>
      <c r="E7" s="8" t="s">
        <v>8</v>
      </c>
      <c r="F7" s="9" t="s">
        <v>7</v>
      </c>
      <c r="G7" s="8" t="s">
        <v>8</v>
      </c>
      <c r="H7" s="10" t="s">
        <v>7</v>
      </c>
    </row>
    <row r="8" spans="1:8" s="23" customFormat="1" ht="33" customHeight="1">
      <c r="A8" s="4">
        <v>1</v>
      </c>
      <c r="B8" s="26" t="s">
        <v>261</v>
      </c>
      <c r="C8" s="25">
        <v>11195684.5</v>
      </c>
      <c r="D8" s="24">
        <v>4411547.5203999998</v>
      </c>
      <c r="E8" s="25">
        <v>313166000</v>
      </c>
      <c r="F8" s="24">
        <v>123399930.64</v>
      </c>
      <c r="G8" s="25">
        <f>+C8+E8</f>
        <v>324361684.5</v>
      </c>
      <c r="H8" s="27">
        <f>+D8+F8</f>
        <v>127811478.1604</v>
      </c>
    </row>
    <row r="9" spans="1:8" s="23" customFormat="1" ht="33" customHeight="1">
      <c r="A9" s="4">
        <v>2</v>
      </c>
      <c r="B9" s="26" t="s">
        <v>262</v>
      </c>
      <c r="C9" s="25">
        <v>9875000</v>
      </c>
      <c r="D9" s="24">
        <v>3891145</v>
      </c>
      <c r="E9" s="25">
        <v>0</v>
      </c>
      <c r="F9" s="24">
        <v>0</v>
      </c>
      <c r="G9" s="25">
        <f t="shared" ref="G9:G10" si="0">+C9+E9</f>
        <v>9875000</v>
      </c>
      <c r="H9" s="27">
        <f t="shared" ref="H9:H10" si="1">+D9+F9</f>
        <v>3891145</v>
      </c>
    </row>
    <row r="10" spans="1:8" s="23" customFormat="1" ht="41.25" customHeight="1">
      <c r="A10" s="4">
        <v>3</v>
      </c>
      <c r="B10" s="26" t="s">
        <v>263</v>
      </c>
      <c r="C10" s="25">
        <v>13500000</v>
      </c>
      <c r="D10" s="24">
        <v>5404725</v>
      </c>
      <c r="E10" s="25">
        <v>0</v>
      </c>
      <c r="F10" s="24">
        <v>0</v>
      </c>
      <c r="G10" s="25">
        <f t="shared" si="0"/>
        <v>13500000</v>
      </c>
      <c r="H10" s="27">
        <f t="shared" si="1"/>
        <v>5404725</v>
      </c>
    </row>
    <row r="11" spans="1:8" s="23" customFormat="1" ht="28.5" customHeight="1" thickBot="1">
      <c r="A11" s="199" t="s">
        <v>259</v>
      </c>
      <c r="B11" s="200"/>
      <c r="C11" s="31">
        <f t="shared" ref="C11:H11" si="2">SUM(C8:C10)</f>
        <v>34570684.5</v>
      </c>
      <c r="D11" s="32">
        <f t="shared" si="2"/>
        <v>13707417.520399999</v>
      </c>
      <c r="E11" s="31">
        <f t="shared" si="2"/>
        <v>313166000</v>
      </c>
      <c r="F11" s="32">
        <f t="shared" si="2"/>
        <v>123399930.64</v>
      </c>
      <c r="G11" s="31">
        <f t="shared" si="2"/>
        <v>347736684.5</v>
      </c>
      <c r="H11" s="11">
        <f t="shared" si="2"/>
        <v>137107348.1604</v>
      </c>
    </row>
    <row r="12" spans="1:8" s="23" customFormat="1" ht="22.5">
      <c r="A12" s="3"/>
      <c r="B12" s="3"/>
      <c r="C12" s="3"/>
      <c r="D12" s="29"/>
      <c r="E12" s="22"/>
      <c r="F12" s="3"/>
    </row>
    <row r="13" spans="1:8" s="21" customFormat="1">
      <c r="B13" s="20"/>
      <c r="C13" s="19"/>
      <c r="D13" s="19"/>
      <c r="E13" s="19"/>
      <c r="F13" s="19"/>
    </row>
    <row r="14" spans="1:8" s="21" customFormat="1">
      <c r="B14" s="20"/>
      <c r="C14" s="6"/>
      <c r="D14" s="18"/>
      <c r="E14" s="6"/>
    </row>
    <row r="15" spans="1:8" s="21" customFormat="1">
      <c r="B15" s="20"/>
      <c r="C15" s="6"/>
      <c r="D15" s="18"/>
      <c r="E15" s="6"/>
    </row>
    <row r="16" spans="1:8" s="21" customFormat="1">
      <c r="C16" s="6"/>
      <c r="D16" s="18"/>
      <c r="E16" s="6"/>
    </row>
    <row r="17" spans="1:9" s="21" customFormat="1">
      <c r="C17" s="6"/>
      <c r="D17" s="18"/>
      <c r="E17" s="6"/>
    </row>
    <row r="18" spans="1:9" s="21" customFormat="1">
      <c r="C18" s="6"/>
      <c r="D18" s="18"/>
      <c r="E18" s="6"/>
    </row>
    <row r="19" spans="1:9" s="21" customFormat="1">
      <c r="C19" s="6"/>
      <c r="D19" s="18"/>
      <c r="E19" s="6"/>
    </row>
    <row r="20" spans="1:9">
      <c r="D20" s="33"/>
    </row>
    <row r="21" spans="1:9">
      <c r="D21" s="33"/>
    </row>
    <row r="22" spans="1:9">
      <c r="D22" s="33"/>
    </row>
    <row r="23" spans="1:9">
      <c r="D23" s="33"/>
    </row>
    <row r="24" spans="1:9">
      <c r="D24" s="33"/>
    </row>
    <row r="25" spans="1:9" s="29" customFormat="1">
      <c r="A25" s="3"/>
      <c r="B25" s="3"/>
      <c r="D25" s="33"/>
      <c r="F25" s="3"/>
      <c r="G25" s="3"/>
      <c r="H25" s="3"/>
      <c r="I25" s="3"/>
    </row>
    <row r="26" spans="1:9" s="29" customFormat="1">
      <c r="A26" s="3"/>
      <c r="B26" s="3"/>
      <c r="D26" s="33"/>
      <c r="F26" s="3"/>
      <c r="G26" s="3"/>
      <c r="H26" s="3"/>
      <c r="I26" s="3"/>
    </row>
    <row r="27" spans="1:9" s="29" customFormat="1">
      <c r="A27" s="3"/>
      <c r="B27" s="7"/>
      <c r="D27" s="33"/>
      <c r="F27" s="3"/>
      <c r="G27" s="3"/>
      <c r="H27" s="3"/>
      <c r="I27" s="3"/>
    </row>
    <row r="28" spans="1:9" s="29" customFormat="1">
      <c r="A28" s="3"/>
      <c r="B28" s="7"/>
      <c r="D28" s="33"/>
      <c r="F28" s="3"/>
      <c r="G28" s="3"/>
      <c r="H28" s="3"/>
      <c r="I28" s="3"/>
    </row>
    <row r="29" spans="1:9" s="29" customFormat="1">
      <c r="A29" s="3"/>
      <c r="B29" s="7"/>
      <c r="D29" s="33"/>
      <c r="F29" s="3"/>
      <c r="G29" s="3"/>
      <c r="H29" s="3"/>
      <c r="I29" s="3"/>
    </row>
    <row r="30" spans="1:9" s="29" customFormat="1">
      <c r="A30" s="3"/>
      <c r="B30" s="3"/>
      <c r="D30" s="33"/>
      <c r="F30" s="3"/>
      <c r="G30" s="3"/>
      <c r="H30" s="3"/>
      <c r="I30" s="3"/>
    </row>
    <row r="31" spans="1:9" s="29" customFormat="1">
      <c r="A31" s="3"/>
      <c r="B31" s="3"/>
      <c r="D31" s="33"/>
      <c r="F31" s="3"/>
      <c r="G31" s="3"/>
      <c r="H31" s="3"/>
      <c r="I31" s="3"/>
    </row>
    <row r="32" spans="1:9" s="29" customFormat="1">
      <c r="A32" s="3"/>
      <c r="B32" s="3"/>
      <c r="D32" s="33"/>
      <c r="F32" s="3"/>
      <c r="G32" s="3"/>
      <c r="H32" s="3"/>
      <c r="I32" s="3"/>
    </row>
    <row r="33" spans="1:9" s="29" customFormat="1">
      <c r="A33" s="3"/>
      <c r="B33" s="3"/>
      <c r="D33" s="33"/>
      <c r="F33" s="3"/>
      <c r="G33" s="3"/>
      <c r="H33" s="3"/>
      <c r="I33" s="3"/>
    </row>
    <row r="34" spans="1:9" s="29" customFormat="1">
      <c r="A34" s="3"/>
      <c r="B34" s="3"/>
      <c r="D34" s="33"/>
      <c r="F34" s="3"/>
      <c r="G34" s="3"/>
      <c r="H34" s="3"/>
      <c r="I34" s="3"/>
    </row>
    <row r="35" spans="1:9" s="29" customFormat="1">
      <c r="A35" s="3"/>
      <c r="B35" s="3"/>
      <c r="D35" s="33"/>
      <c r="F35" s="3"/>
      <c r="G35" s="3"/>
      <c r="H35" s="3"/>
      <c r="I35" s="3"/>
    </row>
    <row r="36" spans="1:9" s="29" customFormat="1">
      <c r="A36" s="3"/>
      <c r="B36" s="3"/>
      <c r="D36" s="33"/>
      <c r="F36" s="3"/>
      <c r="G36" s="3"/>
      <c r="H36" s="3"/>
      <c r="I36" s="3"/>
    </row>
    <row r="37" spans="1:9" s="29" customFormat="1">
      <c r="A37" s="3"/>
      <c r="B37" s="3"/>
      <c r="D37" s="33"/>
      <c r="F37" s="3"/>
      <c r="G37" s="3"/>
      <c r="H37" s="3"/>
      <c r="I37" s="3"/>
    </row>
    <row r="38" spans="1:9" s="29" customFormat="1">
      <c r="A38" s="3"/>
      <c r="B38" s="3"/>
      <c r="D38" s="33"/>
      <c r="F38" s="3"/>
      <c r="G38" s="3"/>
      <c r="H38" s="3"/>
      <c r="I38" s="3"/>
    </row>
    <row r="39" spans="1:9" s="29" customFormat="1">
      <c r="A39" s="3"/>
      <c r="B39" s="3"/>
      <c r="D39" s="33"/>
      <c r="F39" s="3"/>
      <c r="G39" s="3"/>
      <c r="H39" s="3"/>
      <c r="I39" s="3"/>
    </row>
    <row r="40" spans="1:9" s="29" customFormat="1">
      <c r="A40" s="3"/>
      <c r="B40" s="3"/>
      <c r="D40" s="33"/>
      <c r="F40" s="3"/>
      <c r="G40" s="3"/>
      <c r="H40" s="3"/>
      <c r="I40" s="3"/>
    </row>
    <row r="41" spans="1:9" s="29" customFormat="1">
      <c r="A41" s="3"/>
      <c r="B41" s="3"/>
      <c r="D41" s="33"/>
      <c r="F41" s="3"/>
      <c r="G41" s="3"/>
      <c r="H41" s="3"/>
      <c r="I41" s="3"/>
    </row>
    <row r="42" spans="1:9" s="29" customFormat="1">
      <c r="A42" s="3"/>
      <c r="B42" s="3"/>
      <c r="D42" s="33"/>
      <c r="F42" s="3"/>
      <c r="G42" s="3"/>
      <c r="H42" s="3"/>
      <c r="I42" s="3"/>
    </row>
    <row r="43" spans="1:9" s="29" customFormat="1">
      <c r="A43" s="3"/>
      <c r="B43" s="3"/>
      <c r="D43" s="33"/>
      <c r="F43" s="3"/>
      <c r="G43" s="3"/>
      <c r="H43" s="3"/>
      <c r="I43" s="3"/>
    </row>
    <row r="44" spans="1:9" s="29" customFormat="1">
      <c r="A44" s="3"/>
      <c r="B44" s="3"/>
      <c r="D44" s="33"/>
      <c r="F44" s="3"/>
      <c r="G44" s="3"/>
      <c r="H44" s="3"/>
      <c r="I44" s="3"/>
    </row>
    <row r="45" spans="1:9" s="29" customFormat="1">
      <c r="A45" s="3"/>
      <c r="B45" s="3"/>
      <c r="D45" s="33"/>
      <c r="F45" s="3"/>
      <c r="G45" s="3"/>
      <c r="H45" s="3"/>
      <c r="I45" s="3"/>
    </row>
    <row r="46" spans="1:9" s="29" customFormat="1">
      <c r="A46" s="3"/>
      <c r="B46" s="3"/>
      <c r="D46" s="33"/>
      <c r="F46" s="3"/>
      <c r="G46" s="3"/>
      <c r="H46" s="3"/>
      <c r="I46" s="3"/>
    </row>
    <row r="47" spans="1:9" s="29" customFormat="1">
      <c r="A47" s="3"/>
      <c r="B47" s="3"/>
      <c r="D47" s="33"/>
      <c r="F47" s="3"/>
      <c r="G47" s="3"/>
      <c r="H47" s="3"/>
      <c r="I47" s="3"/>
    </row>
    <row r="48" spans="1:9" s="29" customFormat="1">
      <c r="A48" s="3"/>
      <c r="B48" s="3"/>
      <c r="D48" s="33"/>
      <c r="F48" s="3"/>
      <c r="G48" s="3"/>
      <c r="H48" s="3"/>
      <c r="I48" s="3"/>
    </row>
    <row r="49" spans="1:9" s="29" customFormat="1">
      <c r="A49" s="3"/>
      <c r="B49" s="3"/>
      <c r="D49" s="33"/>
      <c r="F49" s="3"/>
      <c r="G49" s="3"/>
      <c r="H49" s="3"/>
      <c r="I49" s="3"/>
    </row>
    <row r="50" spans="1:9" s="29" customFormat="1">
      <c r="A50" s="3"/>
      <c r="B50" s="3"/>
      <c r="D50" s="33"/>
      <c r="F50" s="3"/>
      <c r="G50" s="3"/>
      <c r="H50" s="3"/>
      <c r="I50" s="3"/>
    </row>
    <row r="51" spans="1:9" s="29" customFormat="1">
      <c r="A51" s="3"/>
      <c r="B51" s="3"/>
      <c r="D51" s="33"/>
      <c r="F51" s="3"/>
      <c r="G51" s="3"/>
      <c r="H51" s="3"/>
      <c r="I51" s="3"/>
    </row>
    <row r="52" spans="1:9" s="29" customFormat="1">
      <c r="A52" s="3"/>
      <c r="B52" s="3"/>
      <c r="D52" s="33"/>
      <c r="F52" s="3"/>
      <c r="G52" s="3"/>
      <c r="H52" s="3"/>
      <c r="I52" s="3"/>
    </row>
    <row r="53" spans="1:9" s="29" customFormat="1">
      <c r="A53" s="3"/>
      <c r="B53" s="3"/>
      <c r="D53" s="33"/>
      <c r="F53" s="3"/>
      <c r="G53" s="3"/>
      <c r="H53" s="3"/>
      <c r="I53" s="3"/>
    </row>
    <row r="54" spans="1:9" s="29" customFormat="1">
      <c r="A54" s="3"/>
      <c r="B54" s="3"/>
      <c r="D54" s="33"/>
      <c r="F54" s="3"/>
      <c r="G54" s="3"/>
      <c r="H54" s="3"/>
      <c r="I54" s="3"/>
    </row>
    <row r="55" spans="1:9" s="29" customFormat="1">
      <c r="A55" s="3"/>
      <c r="B55" s="3"/>
      <c r="D55" s="33"/>
      <c r="F55" s="3"/>
      <c r="G55" s="3"/>
      <c r="H55" s="3"/>
      <c r="I55" s="3"/>
    </row>
    <row r="56" spans="1:9" s="29" customFormat="1">
      <c r="A56" s="3"/>
      <c r="B56" s="3"/>
      <c r="D56" s="33"/>
      <c r="F56" s="3"/>
      <c r="G56" s="3"/>
      <c r="H56" s="3"/>
      <c r="I56" s="3"/>
    </row>
    <row r="57" spans="1:9" s="29" customFormat="1">
      <c r="A57" s="3"/>
      <c r="B57" s="3"/>
      <c r="D57" s="33"/>
      <c r="F57" s="3"/>
      <c r="G57" s="3"/>
      <c r="H57" s="3"/>
      <c r="I57" s="3"/>
    </row>
    <row r="58" spans="1:9" s="29" customFormat="1">
      <c r="A58" s="3"/>
      <c r="B58" s="3"/>
      <c r="D58" s="33"/>
      <c r="F58" s="3"/>
      <c r="G58" s="3"/>
      <c r="H58" s="3"/>
      <c r="I58" s="3"/>
    </row>
    <row r="59" spans="1:9" s="29" customFormat="1">
      <c r="A59" s="3"/>
      <c r="B59" s="3"/>
      <c r="D59" s="33"/>
      <c r="F59" s="3"/>
      <c r="G59" s="3"/>
      <c r="H59" s="3"/>
      <c r="I59" s="3"/>
    </row>
    <row r="60" spans="1:9" s="29" customFormat="1">
      <c r="A60" s="3"/>
      <c r="B60" s="3"/>
      <c r="D60" s="33"/>
      <c r="F60" s="3"/>
      <c r="G60" s="3"/>
      <c r="H60" s="3"/>
      <c r="I60" s="3"/>
    </row>
    <row r="61" spans="1:9" s="29" customFormat="1">
      <c r="A61" s="3"/>
      <c r="B61" s="3"/>
      <c r="D61" s="33"/>
      <c r="F61" s="3"/>
      <c r="G61" s="3"/>
      <c r="H61" s="3"/>
      <c r="I61" s="3"/>
    </row>
    <row r="62" spans="1:9" s="29" customFormat="1">
      <c r="A62" s="3"/>
      <c r="B62" s="3"/>
      <c r="D62" s="33"/>
      <c r="F62" s="3"/>
      <c r="G62" s="3"/>
      <c r="H62" s="3"/>
      <c r="I62" s="3"/>
    </row>
    <row r="63" spans="1:9" s="29" customFormat="1">
      <c r="A63" s="3"/>
      <c r="B63" s="3"/>
      <c r="D63" s="33"/>
      <c r="F63" s="3"/>
      <c r="G63" s="3"/>
      <c r="H63" s="3"/>
      <c r="I63" s="3"/>
    </row>
    <row r="64" spans="1:9" s="29" customFormat="1">
      <c r="A64" s="3"/>
      <c r="B64" s="3"/>
      <c r="D64" s="33"/>
      <c r="F64" s="3"/>
      <c r="G64" s="3"/>
      <c r="H64" s="3"/>
      <c r="I64" s="3"/>
    </row>
    <row r="65" spans="1:9" s="29" customFormat="1">
      <c r="A65" s="3"/>
      <c r="B65" s="3"/>
      <c r="D65" s="33"/>
      <c r="F65" s="3"/>
      <c r="G65" s="3"/>
      <c r="H65" s="3"/>
      <c r="I65" s="3"/>
    </row>
    <row r="66" spans="1:9" s="29" customFormat="1">
      <c r="A66" s="3"/>
      <c r="B66" s="3"/>
      <c r="D66" s="33"/>
      <c r="F66" s="3"/>
      <c r="G66" s="3"/>
      <c r="H66" s="3"/>
      <c r="I66" s="3"/>
    </row>
    <row r="67" spans="1:9" s="29" customFormat="1">
      <c r="A67" s="3"/>
      <c r="B67" s="3"/>
      <c r="D67" s="33"/>
      <c r="F67" s="3"/>
      <c r="G67" s="3"/>
      <c r="H67" s="3"/>
      <c r="I67" s="3"/>
    </row>
    <row r="68" spans="1:9" s="29" customFormat="1">
      <c r="A68" s="3"/>
      <c r="B68" s="3"/>
      <c r="D68" s="33"/>
      <c r="F68" s="3"/>
      <c r="G68" s="3"/>
      <c r="H68" s="3"/>
      <c r="I68" s="3"/>
    </row>
    <row r="69" spans="1:9" s="29" customFormat="1">
      <c r="A69" s="3"/>
      <c r="B69" s="3"/>
      <c r="D69" s="33"/>
      <c r="F69" s="3"/>
      <c r="G69" s="3"/>
      <c r="H69" s="3"/>
      <c r="I69" s="3"/>
    </row>
    <row r="70" spans="1:9" s="29" customFormat="1">
      <c r="A70" s="3"/>
      <c r="B70" s="3"/>
      <c r="D70" s="33"/>
      <c r="F70" s="3"/>
      <c r="G70" s="3"/>
      <c r="H70" s="3"/>
      <c r="I70" s="3"/>
    </row>
    <row r="71" spans="1:9" s="29" customFormat="1">
      <c r="A71" s="3"/>
      <c r="B71" s="3"/>
      <c r="D71" s="33"/>
      <c r="F71" s="3"/>
      <c r="G71" s="3"/>
      <c r="H71" s="3"/>
      <c r="I71" s="3"/>
    </row>
    <row r="72" spans="1:9" s="29" customFormat="1">
      <c r="A72" s="3"/>
      <c r="B72" s="3"/>
      <c r="D72" s="33"/>
      <c r="F72" s="3"/>
      <c r="G72" s="3"/>
      <c r="H72" s="3"/>
      <c r="I72" s="3"/>
    </row>
    <row r="73" spans="1:9" s="29" customFormat="1">
      <c r="A73" s="3"/>
      <c r="B73" s="3"/>
      <c r="D73" s="33"/>
      <c r="F73" s="3"/>
      <c r="G73" s="3"/>
      <c r="H73" s="3"/>
      <c r="I73" s="3"/>
    </row>
    <row r="74" spans="1:9" s="29" customFormat="1">
      <c r="A74" s="3"/>
      <c r="B74" s="3"/>
      <c r="D74" s="33"/>
      <c r="F74" s="3"/>
      <c r="G74" s="3"/>
      <c r="H74" s="3"/>
      <c r="I74" s="3"/>
    </row>
    <row r="75" spans="1:9" s="29" customFormat="1">
      <c r="A75" s="3"/>
      <c r="B75" s="3"/>
      <c r="D75" s="33"/>
      <c r="F75" s="3"/>
      <c r="G75" s="3"/>
      <c r="H75" s="3"/>
      <c r="I75" s="3"/>
    </row>
    <row r="76" spans="1:9" s="29" customFormat="1">
      <c r="A76" s="3"/>
      <c r="B76" s="3"/>
      <c r="D76" s="33"/>
      <c r="F76" s="3"/>
      <c r="G76" s="3"/>
      <c r="H76" s="3"/>
      <c r="I76" s="3"/>
    </row>
    <row r="77" spans="1:9" s="29" customFormat="1">
      <c r="A77" s="3"/>
      <c r="B77" s="3"/>
      <c r="D77" s="33"/>
      <c r="F77" s="3"/>
      <c r="G77" s="3"/>
      <c r="H77" s="3"/>
      <c r="I77" s="3"/>
    </row>
    <row r="78" spans="1:9" s="29" customFormat="1">
      <c r="A78" s="3"/>
      <c r="B78" s="3"/>
      <c r="D78" s="33"/>
      <c r="F78" s="3"/>
      <c r="G78" s="3"/>
      <c r="H78" s="3"/>
      <c r="I78" s="3"/>
    </row>
    <row r="79" spans="1:9" s="29" customFormat="1">
      <c r="A79" s="3"/>
      <c r="B79" s="3"/>
      <c r="D79" s="33"/>
      <c r="F79" s="3"/>
      <c r="G79" s="3"/>
      <c r="H79" s="3"/>
      <c r="I79" s="3"/>
    </row>
    <row r="80" spans="1:9" s="29" customFormat="1">
      <c r="A80" s="3"/>
      <c r="B80" s="3"/>
      <c r="D80" s="33"/>
      <c r="F80" s="3"/>
      <c r="G80" s="3"/>
      <c r="H80" s="3"/>
      <c r="I80" s="3"/>
    </row>
    <row r="81" spans="1:9" s="29" customFormat="1">
      <c r="A81" s="3"/>
      <c r="B81" s="3"/>
      <c r="D81" s="33"/>
      <c r="F81" s="3"/>
      <c r="G81" s="3"/>
      <c r="H81" s="3"/>
      <c r="I81" s="3"/>
    </row>
    <row r="82" spans="1:9" s="29" customFormat="1">
      <c r="A82" s="3"/>
      <c r="B82" s="3"/>
      <c r="D82" s="33"/>
      <c r="F82" s="3"/>
      <c r="G82" s="3"/>
      <c r="H82" s="3"/>
      <c r="I82" s="3"/>
    </row>
    <row r="83" spans="1:9" s="29" customFormat="1">
      <c r="A83" s="3"/>
      <c r="B83" s="3"/>
      <c r="D83" s="33"/>
      <c r="F83" s="3"/>
      <c r="G83" s="3"/>
      <c r="H83" s="3"/>
      <c r="I83" s="3"/>
    </row>
    <row r="84" spans="1:9" s="29" customFormat="1">
      <c r="A84" s="3"/>
      <c r="B84" s="3"/>
      <c r="D84" s="33"/>
      <c r="F84" s="3"/>
      <c r="G84" s="3"/>
      <c r="H84" s="3"/>
      <c r="I84" s="3"/>
    </row>
    <row r="85" spans="1:9" s="29" customFormat="1">
      <c r="A85" s="3"/>
      <c r="B85" s="3"/>
      <c r="D85" s="33"/>
      <c r="F85" s="3"/>
      <c r="G85" s="3"/>
      <c r="H85" s="3"/>
      <c r="I85" s="3"/>
    </row>
    <row r="86" spans="1:9" s="29" customFormat="1">
      <c r="A86" s="3"/>
      <c r="B86" s="3"/>
      <c r="D86" s="33"/>
      <c r="F86" s="3"/>
      <c r="G86" s="3"/>
      <c r="H86" s="3"/>
      <c r="I86" s="3"/>
    </row>
    <row r="87" spans="1:9" s="29" customFormat="1">
      <c r="A87" s="3"/>
      <c r="B87" s="3"/>
      <c r="D87" s="33"/>
      <c r="F87" s="3"/>
      <c r="G87" s="3"/>
      <c r="H87" s="3"/>
      <c r="I87" s="3"/>
    </row>
    <row r="88" spans="1:9" s="29" customFormat="1">
      <c r="A88" s="3"/>
      <c r="B88" s="3"/>
      <c r="D88" s="33"/>
      <c r="F88" s="3"/>
      <c r="G88" s="3"/>
      <c r="H88" s="3"/>
      <c r="I88" s="3"/>
    </row>
    <row r="89" spans="1:9" s="29" customFormat="1">
      <c r="A89" s="3"/>
      <c r="B89" s="3"/>
      <c r="D89" s="33"/>
      <c r="F89" s="3"/>
      <c r="G89" s="3"/>
      <c r="H89" s="3"/>
      <c r="I89" s="3"/>
    </row>
    <row r="90" spans="1:9" s="29" customFormat="1">
      <c r="A90" s="3"/>
      <c r="B90" s="3"/>
      <c r="D90" s="33"/>
      <c r="F90" s="3"/>
      <c r="G90" s="3"/>
      <c r="H90" s="3"/>
      <c r="I90" s="3"/>
    </row>
    <row r="91" spans="1:9" s="29" customFormat="1">
      <c r="A91" s="3"/>
      <c r="B91" s="3"/>
      <c r="D91" s="33"/>
      <c r="F91" s="3"/>
      <c r="G91" s="3"/>
      <c r="H91" s="3"/>
      <c r="I91" s="3"/>
    </row>
    <row r="92" spans="1:9" s="29" customFormat="1">
      <c r="A92" s="3"/>
      <c r="B92" s="3"/>
      <c r="D92" s="33"/>
      <c r="F92" s="3"/>
      <c r="G92" s="3"/>
      <c r="H92" s="3"/>
      <c r="I92" s="3"/>
    </row>
    <row r="93" spans="1:9" s="29" customFormat="1">
      <c r="A93" s="3"/>
      <c r="B93" s="3"/>
      <c r="D93" s="33"/>
      <c r="F93" s="3"/>
      <c r="G93" s="3"/>
      <c r="H93" s="3"/>
      <c r="I93" s="3"/>
    </row>
    <row r="94" spans="1:9" s="29" customFormat="1">
      <c r="A94" s="3"/>
      <c r="B94" s="3"/>
      <c r="D94" s="33"/>
      <c r="F94" s="3"/>
      <c r="G94" s="3"/>
      <c r="H94" s="3"/>
      <c r="I94" s="3"/>
    </row>
    <row r="95" spans="1:9" s="29" customFormat="1">
      <c r="A95" s="3"/>
      <c r="B95" s="3"/>
      <c r="D95" s="33"/>
      <c r="F95" s="3"/>
      <c r="G95" s="3"/>
      <c r="H95" s="3"/>
      <c r="I95" s="3"/>
    </row>
    <row r="96" spans="1:9" s="29" customFormat="1">
      <c r="A96" s="3"/>
      <c r="B96" s="3"/>
      <c r="D96" s="33"/>
      <c r="F96" s="3"/>
      <c r="G96" s="3"/>
      <c r="H96" s="3"/>
      <c r="I96" s="3"/>
    </row>
    <row r="97" spans="1:9" s="29" customFormat="1">
      <c r="A97" s="3"/>
      <c r="B97" s="3"/>
      <c r="D97" s="33"/>
      <c r="F97" s="3"/>
      <c r="G97" s="3"/>
      <c r="H97" s="3"/>
      <c r="I97" s="3"/>
    </row>
    <row r="98" spans="1:9" s="29" customFormat="1">
      <c r="A98" s="3"/>
      <c r="B98" s="3"/>
      <c r="D98" s="33"/>
      <c r="F98" s="3"/>
      <c r="G98" s="3"/>
      <c r="H98" s="3"/>
      <c r="I98" s="3"/>
    </row>
    <row r="99" spans="1:9" s="29" customFormat="1">
      <c r="A99" s="3"/>
      <c r="B99" s="3"/>
      <c r="D99" s="33"/>
      <c r="F99" s="3"/>
      <c r="G99" s="3"/>
      <c r="H99" s="3"/>
      <c r="I99" s="3"/>
    </row>
    <row r="100" spans="1:9" s="29" customFormat="1">
      <c r="A100" s="3"/>
      <c r="B100" s="3"/>
      <c r="D100" s="33"/>
      <c r="F100" s="3"/>
      <c r="G100" s="3"/>
      <c r="H100" s="3"/>
      <c r="I100" s="3"/>
    </row>
    <row r="101" spans="1:9" s="29" customFormat="1">
      <c r="A101" s="3"/>
      <c r="B101" s="3"/>
      <c r="D101" s="33"/>
      <c r="F101" s="3"/>
      <c r="G101" s="3"/>
      <c r="H101" s="3"/>
      <c r="I101" s="3"/>
    </row>
    <row r="102" spans="1:9" s="29" customFormat="1">
      <c r="A102" s="3"/>
      <c r="B102" s="3"/>
      <c r="D102" s="33"/>
      <c r="F102" s="3"/>
      <c r="G102" s="3"/>
      <c r="H102" s="3"/>
      <c r="I102" s="3"/>
    </row>
    <row r="103" spans="1:9" s="29" customFormat="1">
      <c r="A103" s="3"/>
      <c r="B103" s="3"/>
      <c r="D103" s="33"/>
      <c r="F103" s="3"/>
      <c r="G103" s="3"/>
      <c r="H103" s="3"/>
      <c r="I103" s="3"/>
    </row>
    <row r="104" spans="1:9" s="29" customFormat="1">
      <c r="A104" s="3"/>
      <c r="B104" s="3"/>
      <c r="D104" s="33"/>
      <c r="F104" s="3"/>
      <c r="G104" s="3"/>
      <c r="H104" s="3"/>
      <c r="I104" s="3"/>
    </row>
    <row r="105" spans="1:9" s="29" customFormat="1">
      <c r="A105" s="3"/>
      <c r="B105" s="3"/>
      <c r="D105" s="33"/>
      <c r="F105" s="3"/>
      <c r="G105" s="3"/>
      <c r="H105" s="3"/>
      <c r="I105" s="3"/>
    </row>
    <row r="106" spans="1:9" s="29" customFormat="1">
      <c r="A106" s="3"/>
      <c r="B106" s="3"/>
      <c r="D106" s="33"/>
      <c r="F106" s="3"/>
      <c r="G106" s="3"/>
      <c r="H106" s="3"/>
      <c r="I106" s="3"/>
    </row>
    <row r="107" spans="1:9" s="29" customFormat="1">
      <c r="A107" s="3"/>
      <c r="B107" s="3"/>
      <c r="D107" s="33"/>
      <c r="F107" s="3"/>
      <c r="G107" s="3"/>
      <c r="H107" s="3"/>
      <c r="I107" s="3"/>
    </row>
    <row r="108" spans="1:9" s="29" customFormat="1">
      <c r="A108" s="3"/>
      <c r="B108" s="3"/>
      <c r="D108" s="33"/>
      <c r="F108" s="3"/>
      <c r="G108" s="3"/>
      <c r="H108" s="3"/>
      <c r="I108" s="3"/>
    </row>
    <row r="109" spans="1:9" s="29" customFormat="1">
      <c r="A109" s="3"/>
      <c r="B109" s="3"/>
      <c r="D109" s="33"/>
      <c r="F109" s="3"/>
      <c r="G109" s="3"/>
      <c r="H109" s="3"/>
      <c r="I109" s="3"/>
    </row>
    <row r="110" spans="1:9" s="29" customFormat="1">
      <c r="A110" s="3"/>
      <c r="B110" s="3"/>
      <c r="D110" s="33"/>
      <c r="F110" s="3"/>
      <c r="G110" s="3"/>
      <c r="H110" s="3"/>
      <c r="I110" s="3"/>
    </row>
    <row r="111" spans="1:9" s="29" customFormat="1">
      <c r="A111" s="3"/>
      <c r="B111" s="3"/>
      <c r="D111" s="33"/>
      <c r="F111" s="3"/>
      <c r="G111" s="3"/>
      <c r="H111" s="3"/>
      <c r="I111" s="3"/>
    </row>
    <row r="112" spans="1:9" s="29" customFormat="1">
      <c r="A112" s="3"/>
      <c r="B112" s="3"/>
      <c r="D112" s="33"/>
      <c r="F112" s="3"/>
      <c r="G112" s="3"/>
      <c r="H112" s="3"/>
      <c r="I112" s="3"/>
    </row>
    <row r="113" spans="1:9" s="29" customFormat="1">
      <c r="A113" s="3"/>
      <c r="B113" s="3"/>
      <c r="D113" s="33"/>
      <c r="F113" s="3"/>
      <c r="G113" s="3"/>
      <c r="H113" s="3"/>
      <c r="I113" s="3"/>
    </row>
    <row r="114" spans="1:9" s="29" customFormat="1">
      <c r="A114" s="3"/>
      <c r="B114" s="3"/>
      <c r="D114" s="33"/>
      <c r="F114" s="3"/>
      <c r="G114" s="3"/>
      <c r="H114" s="3"/>
      <c r="I114" s="3"/>
    </row>
    <row r="115" spans="1:9" s="29" customFormat="1">
      <c r="A115" s="3"/>
      <c r="B115" s="3"/>
      <c r="D115" s="33"/>
      <c r="F115" s="3"/>
      <c r="G115" s="3"/>
      <c r="H115" s="3"/>
      <c r="I115" s="3"/>
    </row>
    <row r="116" spans="1:9" s="29" customFormat="1">
      <c r="A116" s="3"/>
      <c r="B116" s="3"/>
      <c r="D116" s="33"/>
      <c r="F116" s="3"/>
      <c r="G116" s="3"/>
      <c r="H116" s="3"/>
      <c r="I116" s="3"/>
    </row>
    <row r="117" spans="1:9" s="29" customFormat="1">
      <c r="A117" s="3"/>
      <c r="B117" s="3"/>
      <c r="D117" s="33"/>
      <c r="F117" s="3"/>
      <c r="G117" s="3"/>
      <c r="H117" s="3"/>
      <c r="I117" s="3"/>
    </row>
    <row r="118" spans="1:9" s="29" customFormat="1">
      <c r="A118" s="3"/>
      <c r="B118" s="3"/>
      <c r="D118" s="33"/>
      <c r="F118" s="3"/>
      <c r="G118" s="3"/>
      <c r="H118" s="3"/>
      <c r="I118" s="3"/>
    </row>
    <row r="119" spans="1:9" s="29" customFormat="1">
      <c r="A119" s="3"/>
      <c r="B119" s="3"/>
      <c r="D119" s="33"/>
      <c r="F119" s="3"/>
      <c r="G119" s="3"/>
      <c r="H119" s="3"/>
      <c r="I119" s="3"/>
    </row>
    <row r="120" spans="1:9" s="29" customFormat="1">
      <c r="A120" s="3"/>
      <c r="B120" s="3"/>
      <c r="D120" s="33"/>
      <c r="F120" s="3"/>
      <c r="G120" s="3"/>
      <c r="H120" s="3"/>
      <c r="I120" s="3"/>
    </row>
    <row r="121" spans="1:9" s="29" customFormat="1">
      <c r="A121" s="3"/>
      <c r="B121" s="3"/>
      <c r="D121" s="33"/>
      <c r="F121" s="3"/>
      <c r="G121" s="3"/>
      <c r="H121" s="3"/>
      <c r="I121" s="3"/>
    </row>
    <row r="122" spans="1:9" s="29" customFormat="1">
      <c r="A122" s="3"/>
      <c r="B122" s="3"/>
      <c r="D122" s="33"/>
      <c r="F122" s="3"/>
      <c r="G122" s="3"/>
      <c r="H122" s="3"/>
      <c r="I122" s="3"/>
    </row>
    <row r="123" spans="1:9" s="29" customFormat="1">
      <c r="A123" s="3"/>
      <c r="B123" s="3"/>
      <c r="D123" s="33"/>
      <c r="F123" s="3"/>
      <c r="G123" s="3"/>
      <c r="H123" s="3"/>
      <c r="I123" s="3"/>
    </row>
    <row r="124" spans="1:9" s="29" customFormat="1">
      <c r="A124" s="3"/>
      <c r="B124" s="3"/>
      <c r="D124" s="33"/>
      <c r="F124" s="3"/>
      <c r="G124" s="3"/>
      <c r="H124" s="3"/>
      <c r="I124" s="3"/>
    </row>
    <row r="125" spans="1:9" s="29" customFormat="1">
      <c r="A125" s="3"/>
      <c r="B125" s="3"/>
      <c r="D125" s="33"/>
      <c r="F125" s="3"/>
      <c r="G125" s="3"/>
      <c r="H125" s="3"/>
      <c r="I125" s="3"/>
    </row>
    <row r="126" spans="1:9" s="29" customFormat="1">
      <c r="A126" s="3"/>
      <c r="B126" s="3"/>
      <c r="D126" s="33"/>
      <c r="F126" s="3"/>
      <c r="G126" s="3"/>
      <c r="H126" s="3"/>
      <c r="I126" s="3"/>
    </row>
    <row r="127" spans="1:9" s="29" customFormat="1">
      <c r="A127" s="3"/>
      <c r="B127" s="3"/>
      <c r="D127" s="33"/>
      <c r="F127" s="3"/>
      <c r="G127" s="3"/>
      <c r="H127" s="3"/>
      <c r="I127" s="3"/>
    </row>
    <row r="128" spans="1:9" s="29" customFormat="1">
      <c r="A128" s="3"/>
      <c r="B128" s="3"/>
      <c r="D128" s="33"/>
      <c r="F128" s="3"/>
      <c r="G128" s="3"/>
      <c r="H128" s="3"/>
      <c r="I128" s="3"/>
    </row>
    <row r="129" spans="1:9" s="29" customFormat="1">
      <c r="A129" s="3"/>
      <c r="B129" s="3"/>
      <c r="D129" s="33"/>
      <c r="F129" s="3"/>
      <c r="G129" s="3"/>
      <c r="H129" s="3"/>
      <c r="I129" s="3"/>
    </row>
    <row r="130" spans="1:9" s="29" customFormat="1">
      <c r="A130" s="3"/>
      <c r="B130" s="3"/>
      <c r="D130" s="33"/>
      <c r="F130" s="3"/>
      <c r="G130" s="3"/>
      <c r="H130" s="3"/>
      <c r="I130" s="3"/>
    </row>
    <row r="131" spans="1:9" s="29" customFormat="1">
      <c r="A131" s="3"/>
      <c r="B131" s="3"/>
      <c r="D131" s="33"/>
      <c r="F131" s="3"/>
      <c r="G131" s="3"/>
      <c r="H131" s="3"/>
      <c r="I131" s="3"/>
    </row>
    <row r="132" spans="1:9" s="29" customFormat="1">
      <c r="A132" s="3"/>
      <c r="B132" s="3"/>
      <c r="D132" s="33"/>
      <c r="F132" s="3"/>
      <c r="G132" s="3"/>
      <c r="H132" s="3"/>
      <c r="I132" s="3"/>
    </row>
    <row r="133" spans="1:9" s="29" customFormat="1">
      <c r="A133" s="3"/>
      <c r="B133" s="3"/>
      <c r="D133" s="33"/>
      <c r="F133" s="3"/>
      <c r="G133" s="3"/>
      <c r="H133" s="3"/>
      <c r="I133" s="3"/>
    </row>
    <row r="134" spans="1:9" s="29" customFormat="1">
      <c r="A134" s="3"/>
      <c r="B134" s="3"/>
      <c r="D134" s="33"/>
      <c r="F134" s="3"/>
      <c r="G134" s="3"/>
      <c r="H134" s="3"/>
      <c r="I134" s="3"/>
    </row>
    <row r="135" spans="1:9" s="29" customFormat="1">
      <c r="A135" s="3"/>
      <c r="B135" s="3"/>
      <c r="D135" s="33"/>
      <c r="F135" s="3"/>
      <c r="G135" s="3"/>
      <c r="H135" s="3"/>
      <c r="I135" s="3"/>
    </row>
    <row r="136" spans="1:9" s="29" customFormat="1">
      <c r="A136" s="3"/>
      <c r="B136" s="3"/>
      <c r="D136" s="33"/>
      <c r="F136" s="3"/>
      <c r="G136" s="3"/>
      <c r="H136" s="3"/>
      <c r="I136" s="3"/>
    </row>
    <row r="137" spans="1:9" s="29" customFormat="1">
      <c r="A137" s="3"/>
      <c r="B137" s="3"/>
      <c r="D137" s="33"/>
      <c r="F137" s="3"/>
      <c r="G137" s="3"/>
      <c r="H137" s="3"/>
      <c r="I137" s="3"/>
    </row>
    <row r="138" spans="1:9" s="29" customFormat="1">
      <c r="A138" s="3"/>
      <c r="B138" s="3"/>
      <c r="D138" s="33"/>
      <c r="F138" s="3"/>
      <c r="G138" s="3"/>
      <c r="H138" s="3"/>
      <c r="I138" s="3"/>
    </row>
    <row r="139" spans="1:9" s="29" customFormat="1">
      <c r="A139" s="3"/>
      <c r="B139" s="3"/>
      <c r="D139" s="33"/>
      <c r="F139" s="3"/>
      <c r="G139" s="3"/>
      <c r="H139" s="3"/>
      <c r="I139" s="3"/>
    </row>
    <row r="140" spans="1:9" s="29" customFormat="1">
      <c r="A140" s="3"/>
      <c r="B140" s="3"/>
      <c r="D140" s="33"/>
      <c r="F140" s="3"/>
      <c r="G140" s="3"/>
      <c r="H140" s="3"/>
      <c r="I140" s="3"/>
    </row>
    <row r="141" spans="1:9" s="29" customFormat="1">
      <c r="A141" s="3"/>
      <c r="B141" s="3"/>
      <c r="D141" s="33"/>
      <c r="F141" s="3"/>
      <c r="G141" s="3"/>
      <c r="H141" s="3"/>
      <c r="I141" s="3"/>
    </row>
    <row r="142" spans="1:9" s="29" customFormat="1">
      <c r="A142" s="3"/>
      <c r="B142" s="3"/>
      <c r="D142" s="33"/>
      <c r="F142" s="3"/>
      <c r="G142" s="3"/>
      <c r="H142" s="3"/>
      <c r="I142" s="3"/>
    </row>
    <row r="143" spans="1:9" s="29" customFormat="1">
      <c r="A143" s="3"/>
      <c r="B143" s="3"/>
      <c r="D143" s="33"/>
      <c r="F143" s="3"/>
      <c r="G143" s="3"/>
      <c r="H143" s="3"/>
      <c r="I143" s="3"/>
    </row>
    <row r="144" spans="1:9" s="29" customFormat="1">
      <c r="A144" s="3"/>
      <c r="B144" s="3"/>
      <c r="D144" s="33"/>
      <c r="F144" s="3"/>
      <c r="G144" s="3"/>
      <c r="H144" s="3"/>
      <c r="I144" s="3"/>
    </row>
    <row r="145" spans="1:9" s="29" customFormat="1">
      <c r="A145" s="3"/>
      <c r="B145" s="3"/>
      <c r="D145" s="33"/>
      <c r="F145" s="3"/>
      <c r="G145" s="3"/>
      <c r="H145" s="3"/>
      <c r="I145" s="3"/>
    </row>
    <row r="146" spans="1:9" s="29" customFormat="1">
      <c r="A146" s="3"/>
      <c r="B146" s="3"/>
      <c r="D146" s="33"/>
      <c r="F146" s="3"/>
      <c r="G146" s="3"/>
      <c r="H146" s="3"/>
      <c r="I146" s="3"/>
    </row>
    <row r="147" spans="1:9" s="29" customFormat="1">
      <c r="A147" s="3"/>
      <c r="B147" s="3"/>
      <c r="D147" s="33"/>
      <c r="F147" s="3"/>
      <c r="G147" s="3"/>
      <c r="H147" s="3"/>
      <c r="I147" s="3"/>
    </row>
    <row r="148" spans="1:9" s="29" customFormat="1">
      <c r="A148" s="3"/>
      <c r="B148" s="3"/>
      <c r="D148" s="33"/>
      <c r="F148" s="3"/>
      <c r="G148" s="3"/>
      <c r="H148" s="3"/>
      <c r="I148" s="3"/>
    </row>
    <row r="149" spans="1:9" s="29" customFormat="1">
      <c r="A149" s="3"/>
      <c r="B149" s="3"/>
      <c r="D149" s="33"/>
      <c r="F149" s="3"/>
      <c r="G149" s="3"/>
      <c r="H149" s="3"/>
      <c r="I149" s="3"/>
    </row>
    <row r="150" spans="1:9" s="29" customFormat="1">
      <c r="A150" s="3"/>
      <c r="B150" s="3"/>
      <c r="D150" s="33"/>
      <c r="F150" s="3"/>
      <c r="G150" s="3"/>
      <c r="H150" s="3"/>
      <c r="I150" s="3"/>
    </row>
    <row r="151" spans="1:9" s="29" customFormat="1">
      <c r="A151" s="3"/>
      <c r="B151" s="3"/>
      <c r="D151" s="33"/>
      <c r="F151" s="3"/>
      <c r="G151" s="3"/>
      <c r="H151" s="3"/>
      <c r="I151" s="3"/>
    </row>
    <row r="152" spans="1:9" s="29" customFormat="1">
      <c r="A152" s="3"/>
      <c r="B152" s="3"/>
      <c r="D152" s="33"/>
      <c r="F152" s="3"/>
      <c r="G152" s="3"/>
      <c r="H152" s="3"/>
      <c r="I152" s="3"/>
    </row>
    <row r="153" spans="1:9" s="29" customFormat="1">
      <c r="A153" s="3"/>
      <c r="B153" s="3"/>
      <c r="D153" s="33"/>
      <c r="F153" s="3"/>
      <c r="G153" s="3"/>
      <c r="H153" s="3"/>
      <c r="I153" s="3"/>
    </row>
    <row r="154" spans="1:9" s="29" customFormat="1">
      <c r="A154" s="3"/>
      <c r="B154" s="3"/>
      <c r="D154" s="33"/>
      <c r="F154" s="3"/>
      <c r="G154" s="3"/>
      <c r="H154" s="3"/>
      <c r="I154" s="3"/>
    </row>
    <row r="155" spans="1:9" s="29" customFormat="1">
      <c r="A155" s="3"/>
      <c r="B155" s="3"/>
      <c r="D155" s="33"/>
      <c r="F155" s="3"/>
      <c r="G155" s="3"/>
      <c r="H155" s="3"/>
      <c r="I155" s="3"/>
    </row>
    <row r="156" spans="1:9" s="29" customFormat="1">
      <c r="A156" s="3"/>
      <c r="B156" s="3"/>
      <c r="D156" s="33"/>
      <c r="F156" s="3"/>
      <c r="G156" s="3"/>
      <c r="H156" s="3"/>
      <c r="I156" s="3"/>
    </row>
    <row r="157" spans="1:9" s="29" customFormat="1">
      <c r="A157" s="3"/>
      <c r="B157" s="3"/>
      <c r="D157" s="33"/>
      <c r="F157" s="3"/>
      <c r="G157" s="3"/>
      <c r="H157" s="3"/>
      <c r="I157" s="3"/>
    </row>
    <row r="158" spans="1:9" s="29" customFormat="1">
      <c r="A158" s="3"/>
      <c r="B158" s="3"/>
      <c r="D158" s="33"/>
      <c r="F158" s="3"/>
      <c r="G158" s="3"/>
      <c r="H158" s="3"/>
      <c r="I158" s="3"/>
    </row>
    <row r="159" spans="1:9" s="29" customFormat="1">
      <c r="A159" s="3"/>
      <c r="B159" s="3"/>
      <c r="D159" s="33"/>
      <c r="F159" s="3"/>
      <c r="G159" s="3"/>
      <c r="H159" s="3"/>
      <c r="I159" s="3"/>
    </row>
    <row r="160" spans="1:9" s="29" customFormat="1">
      <c r="A160" s="3"/>
      <c r="B160" s="3"/>
      <c r="D160" s="33"/>
      <c r="F160" s="3"/>
      <c r="G160" s="3"/>
      <c r="H160" s="3"/>
      <c r="I160" s="3"/>
    </row>
    <row r="161" spans="1:9" s="29" customFormat="1">
      <c r="A161" s="3"/>
      <c r="B161" s="3"/>
      <c r="D161" s="33"/>
      <c r="F161" s="3"/>
      <c r="G161" s="3"/>
      <c r="H161" s="3"/>
      <c r="I161" s="3"/>
    </row>
    <row r="162" spans="1:9" s="29" customFormat="1">
      <c r="A162" s="3"/>
      <c r="B162" s="3"/>
      <c r="D162" s="33"/>
      <c r="F162" s="3"/>
      <c r="G162" s="3"/>
      <c r="H162" s="3"/>
      <c r="I162" s="3"/>
    </row>
    <row r="163" spans="1:9" s="29" customFormat="1">
      <c r="A163" s="3"/>
      <c r="B163" s="3"/>
      <c r="D163" s="33"/>
      <c r="F163" s="3"/>
      <c r="G163" s="3"/>
      <c r="H163" s="3"/>
      <c r="I163" s="3"/>
    </row>
    <row r="164" spans="1:9" s="29" customFormat="1">
      <c r="A164" s="3"/>
      <c r="B164" s="3"/>
      <c r="D164" s="33"/>
      <c r="F164" s="3"/>
      <c r="G164" s="3"/>
      <c r="H164" s="3"/>
      <c r="I164" s="3"/>
    </row>
    <row r="165" spans="1:9" s="29" customFormat="1">
      <c r="A165" s="3"/>
      <c r="B165" s="3"/>
      <c r="D165" s="33"/>
      <c r="F165" s="3"/>
      <c r="G165" s="3"/>
      <c r="H165" s="3"/>
      <c r="I165" s="3"/>
    </row>
    <row r="166" spans="1:9" s="29" customFormat="1">
      <c r="A166" s="3"/>
      <c r="B166" s="3"/>
      <c r="D166" s="33"/>
      <c r="F166" s="3"/>
      <c r="G166" s="3"/>
      <c r="H166" s="3"/>
      <c r="I166" s="3"/>
    </row>
    <row r="167" spans="1:9" s="29" customFormat="1">
      <c r="A167" s="3"/>
      <c r="B167" s="3"/>
      <c r="D167" s="33"/>
      <c r="F167" s="3"/>
      <c r="G167" s="3"/>
      <c r="H167" s="3"/>
      <c r="I167" s="3"/>
    </row>
    <row r="168" spans="1:9" s="29" customFormat="1">
      <c r="A168" s="3"/>
      <c r="B168" s="3"/>
      <c r="D168" s="33"/>
      <c r="F168" s="3"/>
      <c r="G168" s="3"/>
      <c r="H168" s="3"/>
      <c r="I168" s="3"/>
    </row>
    <row r="169" spans="1:9" s="29" customFormat="1">
      <c r="A169" s="3"/>
      <c r="B169" s="3"/>
      <c r="D169" s="33"/>
      <c r="F169" s="3"/>
      <c r="G169" s="3"/>
      <c r="H169" s="3"/>
      <c r="I169" s="3"/>
    </row>
    <row r="170" spans="1:9" s="29" customFormat="1">
      <c r="A170" s="3"/>
      <c r="B170" s="3"/>
      <c r="D170" s="33"/>
      <c r="F170" s="3"/>
      <c r="G170" s="3"/>
      <c r="H170" s="3"/>
      <c r="I170" s="3"/>
    </row>
    <row r="171" spans="1:9" s="29" customFormat="1">
      <c r="A171" s="3"/>
      <c r="B171" s="3"/>
      <c r="D171" s="33"/>
      <c r="F171" s="3"/>
      <c r="G171" s="3"/>
      <c r="H171" s="3"/>
      <c r="I171" s="3"/>
    </row>
    <row r="172" spans="1:9" s="29" customFormat="1">
      <c r="A172" s="3"/>
      <c r="B172" s="3"/>
      <c r="D172" s="33"/>
      <c r="F172" s="3"/>
      <c r="G172" s="3"/>
      <c r="H172" s="3"/>
      <c r="I172" s="3"/>
    </row>
    <row r="173" spans="1:9" s="29" customFormat="1">
      <c r="A173" s="3"/>
      <c r="B173" s="3"/>
      <c r="D173" s="33"/>
      <c r="F173" s="3"/>
      <c r="G173" s="3"/>
      <c r="H173" s="3"/>
      <c r="I173" s="3"/>
    </row>
  </sheetData>
  <mergeCells count="8">
    <mergeCell ref="A11:B11"/>
    <mergeCell ref="A1:H1"/>
    <mergeCell ref="A3:H3"/>
    <mergeCell ref="G6:H6"/>
    <mergeCell ref="A6:A7"/>
    <mergeCell ref="B6:B7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2"/>
  <sheetViews>
    <sheetView workbookViewId="0">
      <selection activeCell="I59" sqref="I59"/>
    </sheetView>
  </sheetViews>
  <sheetFormatPr defaultColWidth="9.140625" defaultRowHeight="16.5" outlineLevelRow="1"/>
  <cols>
    <col min="1" max="1" width="6" style="67" customWidth="1"/>
    <col min="2" max="2" width="12.5703125" style="63" customWidth="1"/>
    <col min="3" max="3" width="7" style="64" customWidth="1"/>
    <col min="4" max="4" width="13.7109375" style="65" customWidth="1"/>
    <col min="5" max="5" width="23.140625" style="39" customWidth="1"/>
    <col min="6" max="6" width="24.85546875" style="66" customWidth="1"/>
    <col min="7" max="7" width="21.5703125" style="35" customWidth="1"/>
    <col min="8" max="8" width="9.140625" style="35" customWidth="1"/>
    <col min="9" max="16384" width="9.140625" style="35"/>
  </cols>
  <sheetData>
    <row r="1" spans="1:7" ht="18" customHeight="1">
      <c r="A1" s="212" t="s">
        <v>0</v>
      </c>
      <c r="B1" s="212"/>
      <c r="C1" s="212"/>
      <c r="D1" s="212"/>
      <c r="E1" s="212"/>
      <c r="F1" s="212"/>
    </row>
    <row r="2" spans="1:7" ht="7.9" customHeight="1">
      <c r="A2" s="36"/>
      <c r="B2" s="36"/>
      <c r="C2" s="36"/>
      <c r="D2" s="36"/>
      <c r="E2" s="36"/>
      <c r="F2" s="36"/>
    </row>
    <row r="3" spans="1:7" ht="50.25" customHeight="1">
      <c r="A3" s="213" t="s">
        <v>404</v>
      </c>
      <c r="B3" s="213"/>
      <c r="C3" s="213"/>
      <c r="D3" s="213"/>
      <c r="E3" s="213"/>
      <c r="F3" s="213"/>
    </row>
    <row r="4" spans="1:7">
      <c r="A4" s="37"/>
      <c r="B4" s="37"/>
      <c r="C4" s="37"/>
      <c r="D4" s="37"/>
      <c r="E4" s="37"/>
      <c r="F4" s="37"/>
    </row>
    <row r="5" spans="1:7" ht="17.25" thickBot="1">
      <c r="A5" s="38"/>
      <c r="B5" s="214" t="s">
        <v>267</v>
      </c>
      <c r="C5" s="214"/>
      <c r="D5" s="214"/>
      <c r="F5" s="38"/>
    </row>
    <row r="6" spans="1:7" s="43" customFormat="1" ht="32.450000000000003" customHeight="1">
      <c r="A6" s="40" t="s">
        <v>1</v>
      </c>
      <c r="B6" s="215" t="s">
        <v>268</v>
      </c>
      <c r="C6" s="215"/>
      <c r="D6" s="215"/>
      <c r="E6" s="41" t="s">
        <v>269</v>
      </c>
      <c r="F6" s="42" t="s">
        <v>270</v>
      </c>
    </row>
    <row r="7" spans="1:7" s="43" customFormat="1" ht="32.25" customHeight="1">
      <c r="A7" s="208" t="s">
        <v>271</v>
      </c>
      <c r="B7" s="209"/>
      <c r="C7" s="209"/>
      <c r="D7" s="209"/>
      <c r="E7" s="44">
        <f>+SUM(E8:E8)</f>
        <v>88900002</v>
      </c>
      <c r="F7" s="45">
        <f>+SUM(F8:F8)</f>
        <v>84410436.747199997</v>
      </c>
    </row>
    <row r="8" spans="1:7" s="53" customFormat="1" ht="13.5" hidden="1" outlineLevel="1">
      <c r="A8" s="46">
        <v>1</v>
      </c>
      <c r="B8" s="47" t="s">
        <v>272</v>
      </c>
      <c r="C8" s="48" t="s">
        <v>273</v>
      </c>
      <c r="D8" s="49" t="s">
        <v>345</v>
      </c>
      <c r="E8" s="50">
        <v>88900002</v>
      </c>
      <c r="F8" s="51">
        <v>84410436.747199997</v>
      </c>
      <c r="G8" s="52"/>
    </row>
    <row r="9" spans="1:7" s="53" customFormat="1" ht="32.25" customHeight="1" collapsed="1">
      <c r="A9" s="208" t="s">
        <v>274</v>
      </c>
      <c r="B9" s="209"/>
      <c r="C9" s="209"/>
      <c r="D9" s="209"/>
      <c r="E9" s="44">
        <f>+SUM(E10:E13)</f>
        <v>212840800</v>
      </c>
      <c r="F9" s="45">
        <f>+SUM(F10:F13)</f>
        <v>208388824.3831</v>
      </c>
    </row>
    <row r="10" spans="1:7" s="53" customFormat="1" ht="13.5" hidden="1" outlineLevel="1">
      <c r="A10" s="46">
        <v>1</v>
      </c>
      <c r="B10" s="47" t="s">
        <v>275</v>
      </c>
      <c r="C10" s="48" t="s">
        <v>277</v>
      </c>
      <c r="D10" s="49" t="s">
        <v>415</v>
      </c>
      <c r="E10" s="50">
        <v>51838800</v>
      </c>
      <c r="F10" s="51">
        <v>50760993.023999996</v>
      </c>
    </row>
    <row r="11" spans="1:7" s="53" customFormat="1" ht="13.5" hidden="1" outlineLevel="1">
      <c r="A11" s="46">
        <v>2</v>
      </c>
      <c r="B11" s="47" t="s">
        <v>275</v>
      </c>
      <c r="C11" s="48" t="s">
        <v>277</v>
      </c>
      <c r="D11" s="49" t="s">
        <v>346</v>
      </c>
      <c r="E11" s="50">
        <v>47000000</v>
      </c>
      <c r="F11" s="51">
        <v>47179803.770000003</v>
      </c>
    </row>
    <row r="12" spans="1:7" s="53" customFormat="1" ht="13.5" hidden="1" outlineLevel="1">
      <c r="A12" s="46">
        <v>3</v>
      </c>
      <c r="B12" s="47" t="s">
        <v>275</v>
      </c>
      <c r="C12" s="48" t="s">
        <v>276</v>
      </c>
      <c r="D12" s="49" t="s">
        <v>347</v>
      </c>
      <c r="E12" s="50">
        <v>63002000</v>
      </c>
      <c r="F12" s="51">
        <v>61494850.240099996</v>
      </c>
    </row>
    <row r="13" spans="1:7" s="53" customFormat="1" ht="13.5" hidden="1" outlineLevel="1">
      <c r="A13" s="46">
        <v>4</v>
      </c>
      <c r="B13" s="47" t="s">
        <v>275</v>
      </c>
      <c r="C13" s="48" t="s">
        <v>276</v>
      </c>
      <c r="D13" s="49" t="s">
        <v>416</v>
      </c>
      <c r="E13" s="50">
        <v>51000000</v>
      </c>
      <c r="F13" s="51">
        <v>48953177.348999999</v>
      </c>
    </row>
    <row r="14" spans="1:7" s="53" customFormat="1" ht="33" customHeight="1" collapsed="1">
      <c r="A14" s="208" t="s">
        <v>278</v>
      </c>
      <c r="B14" s="209"/>
      <c r="C14" s="209"/>
      <c r="D14" s="209"/>
      <c r="E14" s="44">
        <f>+SUM(E15:E24)</f>
        <v>82997807</v>
      </c>
      <c r="F14" s="45">
        <f>+SUM(F15:F24)</f>
        <v>77760084.546499997</v>
      </c>
    </row>
    <row r="15" spans="1:7" s="53" customFormat="1" ht="13.5" hidden="1" outlineLevel="1">
      <c r="A15" s="46">
        <v>1</v>
      </c>
      <c r="B15" s="47" t="s">
        <v>279</v>
      </c>
      <c r="C15" s="48" t="s">
        <v>348</v>
      </c>
      <c r="D15" s="54" t="s">
        <v>413</v>
      </c>
      <c r="E15" s="50">
        <v>6000000</v>
      </c>
      <c r="F15" s="51">
        <v>5547780</v>
      </c>
    </row>
    <row r="16" spans="1:7" s="53" customFormat="1" ht="13.5" hidden="1" outlineLevel="1">
      <c r="A16" s="46">
        <v>2</v>
      </c>
      <c r="B16" s="47" t="s">
        <v>279</v>
      </c>
      <c r="C16" s="48" t="s">
        <v>348</v>
      </c>
      <c r="D16" s="54" t="s">
        <v>349</v>
      </c>
      <c r="E16" s="50">
        <v>3000000</v>
      </c>
      <c r="F16" s="51">
        <v>2939287.1911999998</v>
      </c>
    </row>
    <row r="17" spans="1:6" s="53" customFormat="1" ht="13.5" hidden="1" outlineLevel="1">
      <c r="A17" s="46">
        <v>3</v>
      </c>
      <c r="B17" s="47" t="s">
        <v>279</v>
      </c>
      <c r="C17" s="48" t="s">
        <v>348</v>
      </c>
      <c r="D17" s="54" t="s">
        <v>350</v>
      </c>
      <c r="E17" s="50">
        <v>13800000</v>
      </c>
      <c r="F17" s="51">
        <v>12882243.130000001</v>
      </c>
    </row>
    <row r="18" spans="1:6" s="53" customFormat="1" ht="13.5" hidden="1" outlineLevel="1">
      <c r="A18" s="46">
        <v>4</v>
      </c>
      <c r="B18" s="47" t="s">
        <v>279</v>
      </c>
      <c r="C18" s="48" t="s">
        <v>348</v>
      </c>
      <c r="D18" s="49" t="s">
        <v>414</v>
      </c>
      <c r="E18" s="50">
        <v>6000000</v>
      </c>
      <c r="F18" s="51">
        <v>5544939.5</v>
      </c>
    </row>
    <row r="19" spans="1:6" s="53" customFormat="1" ht="13.5" hidden="1" outlineLevel="1">
      <c r="A19" s="46">
        <v>5</v>
      </c>
      <c r="B19" s="47" t="s">
        <v>279</v>
      </c>
      <c r="C19" s="48" t="s">
        <v>348</v>
      </c>
      <c r="D19" s="54" t="s">
        <v>308</v>
      </c>
      <c r="E19" s="50">
        <v>6631820</v>
      </c>
      <c r="F19" s="51">
        <v>6423999.2751000002</v>
      </c>
    </row>
    <row r="20" spans="1:6" s="53" customFormat="1" ht="13.5" hidden="1" outlineLevel="1">
      <c r="A20" s="46">
        <v>6</v>
      </c>
      <c r="B20" s="47" t="s">
        <v>279</v>
      </c>
      <c r="C20" s="48" t="s">
        <v>348</v>
      </c>
      <c r="D20" s="54" t="s">
        <v>351</v>
      </c>
      <c r="E20" s="50">
        <v>8001397</v>
      </c>
      <c r="F20" s="51">
        <v>7575240.7060000002</v>
      </c>
    </row>
    <row r="21" spans="1:6" s="53" customFormat="1" ht="13.5" hidden="1" outlineLevel="1">
      <c r="A21" s="46">
        <v>7</v>
      </c>
      <c r="B21" s="47" t="s">
        <v>279</v>
      </c>
      <c r="C21" s="48" t="s">
        <v>348</v>
      </c>
      <c r="D21" s="54" t="s">
        <v>352</v>
      </c>
      <c r="E21" s="50">
        <v>6000000</v>
      </c>
      <c r="F21" s="51">
        <v>5627677.7999999998</v>
      </c>
    </row>
    <row r="22" spans="1:6" s="53" customFormat="1" ht="13.5" hidden="1" outlineLevel="1">
      <c r="A22" s="46">
        <v>8</v>
      </c>
      <c r="B22" s="47" t="s">
        <v>279</v>
      </c>
      <c r="C22" s="48" t="s">
        <v>348</v>
      </c>
      <c r="D22" s="54" t="s">
        <v>353</v>
      </c>
      <c r="E22" s="50">
        <v>11304990</v>
      </c>
      <c r="F22" s="51">
        <v>10516495.414199999</v>
      </c>
    </row>
    <row r="23" spans="1:6" s="53" customFormat="1" ht="13.5" hidden="1" outlineLevel="1">
      <c r="A23" s="46">
        <v>9</v>
      </c>
      <c r="B23" s="47" t="s">
        <v>279</v>
      </c>
      <c r="C23" s="48" t="s">
        <v>348</v>
      </c>
      <c r="D23" s="54" t="s">
        <v>354</v>
      </c>
      <c r="E23" s="50">
        <v>11269000</v>
      </c>
      <c r="F23" s="51">
        <v>10494282.482000001</v>
      </c>
    </row>
    <row r="24" spans="1:6" s="53" customFormat="1" ht="13.5" hidden="1" outlineLevel="1">
      <c r="A24" s="46">
        <v>10</v>
      </c>
      <c r="B24" s="47" t="s">
        <v>279</v>
      </c>
      <c r="C24" s="48" t="s">
        <v>348</v>
      </c>
      <c r="D24" s="54" t="s">
        <v>417</v>
      </c>
      <c r="E24" s="50">
        <v>10990600</v>
      </c>
      <c r="F24" s="51">
        <v>10208139.048</v>
      </c>
    </row>
    <row r="25" spans="1:6" s="53" customFormat="1" ht="30" customHeight="1" collapsed="1">
      <c r="A25" s="208" t="s">
        <v>280</v>
      </c>
      <c r="B25" s="209"/>
      <c r="C25" s="209"/>
      <c r="D25" s="209"/>
      <c r="E25" s="44">
        <f>+SUM(E26:E45)</f>
        <v>3536408</v>
      </c>
      <c r="F25" s="45">
        <f>+SUM(F26:F45)</f>
        <v>3586145.7079999996</v>
      </c>
    </row>
    <row r="26" spans="1:6" s="53" customFormat="1" ht="31.5" hidden="1" customHeight="1" outlineLevel="1">
      <c r="A26" s="46">
        <v>1</v>
      </c>
      <c r="B26" s="47" t="s">
        <v>281</v>
      </c>
      <c r="C26" s="48" t="s">
        <v>282</v>
      </c>
      <c r="D26" s="54" t="s">
        <v>355</v>
      </c>
      <c r="E26" s="50">
        <v>288768</v>
      </c>
      <c r="F26" s="51">
        <v>294308.435</v>
      </c>
    </row>
    <row r="27" spans="1:6" s="53" customFormat="1" ht="13.5" hidden="1" outlineLevel="1">
      <c r="A27" s="46">
        <v>2</v>
      </c>
      <c r="B27" s="47" t="s">
        <v>281</v>
      </c>
      <c r="C27" s="48" t="s">
        <v>291</v>
      </c>
      <c r="D27" s="54" t="s">
        <v>356</v>
      </c>
      <c r="E27" s="50">
        <v>154896</v>
      </c>
      <c r="F27" s="51">
        <v>185538.296</v>
      </c>
    </row>
    <row r="28" spans="1:6" s="53" customFormat="1" ht="13.5" hidden="1" outlineLevel="1">
      <c r="A28" s="46">
        <v>3</v>
      </c>
      <c r="B28" s="47" t="s">
        <v>281</v>
      </c>
      <c r="C28" s="48" t="s">
        <v>292</v>
      </c>
      <c r="D28" s="54" t="s">
        <v>357</v>
      </c>
      <c r="E28" s="50">
        <v>99300</v>
      </c>
      <c r="F28" s="51">
        <v>114056.38</v>
      </c>
    </row>
    <row r="29" spans="1:6" s="53" customFormat="1" ht="13.5" hidden="1" outlineLevel="1">
      <c r="A29" s="46">
        <v>4</v>
      </c>
      <c r="B29" s="47" t="s">
        <v>281</v>
      </c>
      <c r="C29" s="48" t="s">
        <v>293</v>
      </c>
      <c r="D29" s="54" t="s">
        <v>358</v>
      </c>
      <c r="E29" s="50">
        <v>132528</v>
      </c>
      <c r="F29" s="51">
        <v>135928.304</v>
      </c>
    </row>
    <row r="30" spans="1:6" s="53" customFormat="1" ht="13.5" hidden="1" outlineLevel="1">
      <c r="A30" s="46">
        <v>5</v>
      </c>
      <c r="B30" s="47" t="s">
        <v>281</v>
      </c>
      <c r="C30" s="48" t="s">
        <v>282</v>
      </c>
      <c r="D30" s="54" t="s">
        <v>359</v>
      </c>
      <c r="E30" s="50">
        <v>192543</v>
      </c>
      <c r="F30" s="51">
        <v>194568.538</v>
      </c>
    </row>
    <row r="31" spans="1:6" s="53" customFormat="1" ht="13.5" hidden="1" outlineLevel="1">
      <c r="A31" s="46">
        <v>6</v>
      </c>
      <c r="B31" s="47" t="s">
        <v>281</v>
      </c>
      <c r="C31" s="48" t="s">
        <v>291</v>
      </c>
      <c r="D31" s="54" t="s">
        <v>360</v>
      </c>
      <c r="E31" s="50">
        <v>336462</v>
      </c>
      <c r="F31" s="51">
        <v>337482.67200000002</v>
      </c>
    </row>
    <row r="32" spans="1:6" s="53" customFormat="1" ht="13.5" hidden="1" outlineLevel="1">
      <c r="A32" s="46">
        <v>7</v>
      </c>
      <c r="B32" s="47" t="s">
        <v>281</v>
      </c>
      <c r="C32" s="48" t="s">
        <v>292</v>
      </c>
      <c r="D32" s="54" t="s">
        <v>361</v>
      </c>
      <c r="E32" s="50">
        <v>99370</v>
      </c>
      <c r="F32" s="51">
        <v>99874.754000000001</v>
      </c>
    </row>
    <row r="33" spans="1:81" s="53" customFormat="1" ht="13.5" hidden="1" outlineLevel="1">
      <c r="A33" s="46">
        <v>8</v>
      </c>
      <c r="B33" s="47" t="s">
        <v>281</v>
      </c>
      <c r="C33" s="48" t="s">
        <v>293</v>
      </c>
      <c r="D33" s="54" t="s">
        <v>362</v>
      </c>
      <c r="E33" s="50">
        <v>491892</v>
      </c>
      <c r="F33" s="51">
        <v>495233.1</v>
      </c>
    </row>
    <row r="34" spans="1:81" s="53" customFormat="1" ht="13.5" hidden="1" outlineLevel="1">
      <c r="A34" s="46">
        <v>9</v>
      </c>
      <c r="B34" s="47" t="s">
        <v>281</v>
      </c>
      <c r="C34" s="48" t="s">
        <v>282</v>
      </c>
      <c r="D34" s="54" t="s">
        <v>363</v>
      </c>
      <c r="E34" s="50">
        <v>79180</v>
      </c>
      <c r="F34" s="51">
        <v>79747.137000000002</v>
      </c>
    </row>
    <row r="35" spans="1:81" s="53" customFormat="1" ht="13.5" hidden="1" outlineLevel="1">
      <c r="A35" s="46">
        <v>10</v>
      </c>
      <c r="B35" s="47" t="s">
        <v>281</v>
      </c>
      <c r="C35" s="48" t="s">
        <v>291</v>
      </c>
      <c r="D35" s="54" t="s">
        <v>364</v>
      </c>
      <c r="E35" s="50">
        <v>300247</v>
      </c>
      <c r="F35" s="51">
        <v>301795.86599999998</v>
      </c>
    </row>
    <row r="36" spans="1:81" s="53" customFormat="1" ht="13.5" hidden="1" outlineLevel="1">
      <c r="A36" s="46">
        <v>11</v>
      </c>
      <c r="B36" s="47" t="s">
        <v>281</v>
      </c>
      <c r="C36" s="48" t="s">
        <v>292</v>
      </c>
      <c r="D36" s="54" t="s">
        <v>365</v>
      </c>
      <c r="E36" s="50">
        <v>131684</v>
      </c>
      <c r="F36" s="51">
        <v>132166.09599999999</v>
      </c>
    </row>
    <row r="37" spans="1:81" s="53" customFormat="1" ht="13.5" hidden="1" outlineLevel="1">
      <c r="A37" s="46">
        <v>12</v>
      </c>
      <c r="B37" s="47" t="s">
        <v>281</v>
      </c>
      <c r="C37" s="48" t="s">
        <v>293</v>
      </c>
      <c r="D37" s="54" t="s">
        <v>366</v>
      </c>
      <c r="E37" s="50">
        <v>500000</v>
      </c>
      <c r="F37" s="51">
        <v>502295.05499999999</v>
      </c>
    </row>
    <row r="38" spans="1:81" s="53" customFormat="1" ht="13.5" hidden="1" outlineLevel="1">
      <c r="A38" s="46">
        <v>13</v>
      </c>
      <c r="B38" s="47" t="s">
        <v>281</v>
      </c>
      <c r="C38" s="48" t="s">
        <v>282</v>
      </c>
      <c r="D38" s="54" t="s">
        <v>405</v>
      </c>
      <c r="E38" s="50">
        <v>224333</v>
      </c>
      <c r="F38" s="51">
        <v>225600.731</v>
      </c>
    </row>
    <row r="39" spans="1:81" s="53" customFormat="1" ht="13.5" hidden="1" outlineLevel="1">
      <c r="A39" s="46">
        <v>14</v>
      </c>
      <c r="B39" s="47" t="s">
        <v>281</v>
      </c>
      <c r="C39" s="48" t="s">
        <v>291</v>
      </c>
      <c r="D39" s="54" t="s">
        <v>406</v>
      </c>
      <c r="E39" s="50">
        <v>184484</v>
      </c>
      <c r="F39" s="51">
        <v>185410.68799999999</v>
      </c>
    </row>
    <row r="40" spans="1:81" s="53" customFormat="1" ht="13.5" hidden="1" outlineLevel="1">
      <c r="A40" s="46">
        <v>15</v>
      </c>
      <c r="B40" s="47" t="s">
        <v>281</v>
      </c>
      <c r="C40" s="48" t="s">
        <v>292</v>
      </c>
      <c r="D40" s="54" t="s">
        <v>407</v>
      </c>
      <c r="E40" s="50">
        <v>52544</v>
      </c>
      <c r="F40" s="51">
        <v>52677.855000000003</v>
      </c>
    </row>
    <row r="41" spans="1:81" s="53" customFormat="1" ht="13.5" hidden="1" outlineLevel="1">
      <c r="A41" s="46">
        <v>16</v>
      </c>
      <c r="B41" s="47" t="s">
        <v>281</v>
      </c>
      <c r="C41" s="48" t="s">
        <v>293</v>
      </c>
      <c r="D41" s="54" t="s">
        <v>408</v>
      </c>
      <c r="E41" s="50">
        <v>191448</v>
      </c>
      <c r="F41" s="51">
        <v>191892.36799999999</v>
      </c>
    </row>
    <row r="42" spans="1:81" s="53" customFormat="1" ht="13.5" hidden="1" outlineLevel="1">
      <c r="A42" s="46">
        <v>17</v>
      </c>
      <c r="B42" s="47" t="s">
        <v>281</v>
      </c>
      <c r="C42" s="48" t="s">
        <v>282</v>
      </c>
      <c r="D42" s="54" t="s">
        <v>409</v>
      </c>
      <c r="E42" s="50">
        <v>9300</v>
      </c>
      <c r="F42" s="51">
        <v>9305.2209999999995</v>
      </c>
    </row>
    <row r="43" spans="1:81" s="53" customFormat="1" ht="13.5" hidden="1" outlineLevel="1">
      <c r="A43" s="46">
        <v>18</v>
      </c>
      <c r="B43" s="47" t="s">
        <v>281</v>
      </c>
      <c r="C43" s="48" t="s">
        <v>291</v>
      </c>
      <c r="D43" s="54" t="s">
        <v>410</v>
      </c>
      <c r="E43" s="50">
        <v>39850</v>
      </c>
      <c r="F43" s="51">
        <v>22653.081999999999</v>
      </c>
    </row>
    <row r="44" spans="1:81" s="53" customFormat="1" ht="13.5" hidden="1" outlineLevel="1">
      <c r="A44" s="46">
        <v>19</v>
      </c>
      <c r="B44" s="47" t="s">
        <v>281</v>
      </c>
      <c r="C44" s="48" t="s">
        <v>292</v>
      </c>
      <c r="D44" s="54" t="s">
        <v>411</v>
      </c>
      <c r="E44" s="50">
        <v>21584</v>
      </c>
      <c r="F44" s="51">
        <v>21611.425999999999</v>
      </c>
    </row>
    <row r="45" spans="1:81" s="53" customFormat="1" ht="13.5" hidden="1" outlineLevel="1">
      <c r="A45" s="46">
        <v>20</v>
      </c>
      <c r="B45" s="47" t="s">
        <v>281</v>
      </c>
      <c r="C45" s="48" t="s">
        <v>293</v>
      </c>
      <c r="D45" s="54" t="s">
        <v>412</v>
      </c>
      <c r="E45" s="50">
        <v>5995</v>
      </c>
      <c r="F45" s="51">
        <v>3999.7040000000002</v>
      </c>
    </row>
    <row r="46" spans="1:81" s="53" customFormat="1" ht="28.5" customHeight="1" collapsed="1" thickBot="1">
      <c r="A46" s="210" t="s">
        <v>259</v>
      </c>
      <c r="B46" s="211"/>
      <c r="C46" s="211"/>
      <c r="D46" s="211"/>
      <c r="E46" s="55">
        <f>+E7+E9+E14+E25</f>
        <v>388275017</v>
      </c>
      <c r="F46" s="56">
        <f>+F7+F9+F14+F25</f>
        <v>374145491.38480002</v>
      </c>
    </row>
    <row r="47" spans="1:81" s="53" customFormat="1" ht="30.4" customHeight="1">
      <c r="A47" s="43"/>
      <c r="B47" s="57"/>
      <c r="C47" s="43"/>
      <c r="D47" s="58"/>
      <c r="E47" s="59"/>
      <c r="F47" s="59"/>
    </row>
    <row r="48" spans="1:81" s="43" customFormat="1" ht="13.5">
      <c r="B48" s="57"/>
      <c r="D48" s="58"/>
      <c r="E48" s="59"/>
      <c r="F48" s="59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</row>
    <row r="49" spans="1:84" s="43" customFormat="1" ht="13.5">
      <c r="B49" s="57"/>
      <c r="D49" s="58"/>
      <c r="E49" s="59"/>
      <c r="F49" s="59"/>
      <c r="G49" s="147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</row>
    <row r="50" spans="1:84" s="43" customFormat="1" ht="13.5">
      <c r="B50" s="57"/>
      <c r="D50" s="58"/>
      <c r="E50" s="59"/>
      <c r="F50" s="59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</row>
    <row r="51" spans="1:84" s="43" customFormat="1" ht="13.5">
      <c r="B51" s="57"/>
      <c r="D51" s="58"/>
      <c r="E51" s="59"/>
      <c r="F51" s="59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</row>
    <row r="52" spans="1:84" s="43" customFormat="1" ht="13.5">
      <c r="B52" s="57"/>
      <c r="C52" s="60"/>
      <c r="D52" s="58"/>
      <c r="E52" s="59"/>
      <c r="F52" s="59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</row>
    <row r="53" spans="1:84" s="43" customFormat="1" ht="13.5">
      <c r="B53" s="57"/>
      <c r="C53" s="60"/>
      <c r="D53" s="58"/>
      <c r="E53" s="59"/>
      <c r="F53" s="59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</row>
    <row r="54" spans="1:84" s="43" customFormat="1" ht="13.5">
      <c r="B54" s="57"/>
      <c r="C54" s="60"/>
      <c r="D54" s="58"/>
      <c r="E54" s="61"/>
      <c r="F54" s="62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</row>
    <row r="55" spans="1:84" s="43" customFormat="1" ht="13.5">
      <c r="B55" s="57"/>
      <c r="C55" s="60"/>
      <c r="D55" s="58"/>
      <c r="E55" s="61"/>
      <c r="F55" s="6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</row>
    <row r="56" spans="1:84" s="43" customFormat="1" ht="13.5">
      <c r="B56" s="57"/>
      <c r="C56" s="60"/>
      <c r="D56" s="58"/>
      <c r="E56" s="61"/>
      <c r="F56" s="62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</row>
    <row r="57" spans="1:84" s="43" customFormat="1" ht="13.5">
      <c r="B57" s="57"/>
      <c r="C57" s="60"/>
      <c r="D57" s="58"/>
      <c r="E57" s="61"/>
      <c r="F57" s="62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</row>
    <row r="58" spans="1:84" s="43" customFormat="1">
      <c r="A58" s="67"/>
      <c r="B58" s="63"/>
      <c r="C58" s="64"/>
      <c r="D58" s="65"/>
      <c r="E58" s="39"/>
      <c r="F58" s="66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</row>
    <row r="59" spans="1:84" s="67" customFormat="1">
      <c r="B59" s="63"/>
      <c r="C59" s="64"/>
      <c r="D59" s="65"/>
      <c r="E59" s="39"/>
      <c r="F59" s="66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</row>
    <row r="60" spans="1:84" s="67" customFormat="1">
      <c r="B60" s="63"/>
      <c r="C60" s="64"/>
      <c r="D60" s="65"/>
      <c r="E60" s="39"/>
      <c r="F60" s="66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</row>
    <row r="61" spans="1:84" s="67" customFormat="1">
      <c r="B61" s="63"/>
      <c r="C61" s="64"/>
      <c r="D61" s="65"/>
      <c r="E61" s="39"/>
      <c r="F61" s="66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</row>
    <row r="62" spans="1:84" s="67" customFormat="1">
      <c r="B62" s="63"/>
      <c r="C62" s="64"/>
      <c r="D62" s="65"/>
      <c r="E62" s="39"/>
      <c r="F62" s="66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</row>
    <row r="63" spans="1:84" s="67" customFormat="1">
      <c r="B63" s="63"/>
      <c r="C63" s="64"/>
      <c r="D63" s="65"/>
      <c r="E63" s="39"/>
      <c r="F63" s="66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</row>
    <row r="64" spans="1:84" s="67" customFormat="1">
      <c r="B64" s="63"/>
      <c r="C64" s="64"/>
      <c r="D64" s="65"/>
      <c r="E64" s="39"/>
      <c r="F64" s="66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</row>
    <row r="65" spans="2:84" s="67" customFormat="1">
      <c r="B65" s="63"/>
      <c r="C65" s="64"/>
      <c r="D65" s="65"/>
      <c r="E65" s="39"/>
      <c r="F65" s="66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</row>
    <row r="66" spans="2:84" s="67" customFormat="1">
      <c r="B66" s="63"/>
      <c r="C66" s="64"/>
      <c r="D66" s="65"/>
      <c r="E66" s="39"/>
      <c r="F66" s="66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</row>
    <row r="67" spans="2:84" s="67" customFormat="1">
      <c r="B67" s="63"/>
      <c r="C67" s="64"/>
      <c r="D67" s="65"/>
      <c r="E67" s="39"/>
      <c r="F67" s="66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</row>
    <row r="68" spans="2:84" s="67" customFormat="1">
      <c r="B68" s="63"/>
      <c r="C68" s="64"/>
      <c r="D68" s="65"/>
      <c r="E68" s="39"/>
      <c r="F68" s="66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</row>
    <row r="69" spans="2:84" s="67" customFormat="1">
      <c r="B69" s="63"/>
      <c r="C69" s="64"/>
      <c r="D69" s="65"/>
      <c r="E69" s="39"/>
      <c r="F69" s="66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</row>
    <row r="70" spans="2:84" s="67" customFormat="1">
      <c r="B70" s="63"/>
      <c r="C70" s="64"/>
      <c r="D70" s="65"/>
      <c r="E70" s="39"/>
      <c r="F70" s="66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</row>
    <row r="71" spans="2:84" s="67" customFormat="1">
      <c r="B71" s="63"/>
      <c r="C71" s="64"/>
      <c r="D71" s="65"/>
      <c r="E71" s="39"/>
      <c r="F71" s="66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</row>
    <row r="72" spans="2:84" s="67" customFormat="1">
      <c r="B72" s="63"/>
      <c r="C72" s="64"/>
      <c r="D72" s="65"/>
      <c r="E72" s="39"/>
      <c r="F72" s="66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</row>
    <row r="73" spans="2:84" s="67" customFormat="1">
      <c r="B73" s="63"/>
      <c r="C73" s="64"/>
      <c r="D73" s="65"/>
      <c r="E73" s="39"/>
      <c r="F73" s="66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</row>
    <row r="74" spans="2:84" s="67" customFormat="1">
      <c r="B74" s="63"/>
      <c r="C74" s="64"/>
      <c r="D74" s="65"/>
      <c r="E74" s="39"/>
      <c r="F74" s="66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</row>
    <row r="75" spans="2:84" s="67" customFormat="1">
      <c r="B75" s="63"/>
      <c r="C75" s="64"/>
      <c r="D75" s="65"/>
      <c r="E75" s="39"/>
      <c r="F75" s="66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</row>
    <row r="76" spans="2:84" s="67" customFormat="1">
      <c r="B76" s="63"/>
      <c r="C76" s="64"/>
      <c r="D76" s="65"/>
      <c r="E76" s="39"/>
      <c r="F76" s="66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</row>
    <row r="77" spans="2:84" s="67" customFormat="1">
      <c r="B77" s="63"/>
      <c r="C77" s="64"/>
      <c r="D77" s="65"/>
      <c r="E77" s="39"/>
      <c r="F77" s="66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</row>
    <row r="78" spans="2:84" s="67" customFormat="1">
      <c r="B78" s="63"/>
      <c r="C78" s="64"/>
      <c r="D78" s="65"/>
      <c r="E78" s="39"/>
      <c r="F78" s="66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</row>
    <row r="79" spans="2:84" s="67" customFormat="1">
      <c r="B79" s="63"/>
      <c r="C79" s="64"/>
      <c r="D79" s="65"/>
      <c r="E79" s="39"/>
      <c r="F79" s="66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</row>
    <row r="80" spans="2:84" s="67" customFormat="1">
      <c r="B80" s="63"/>
      <c r="C80" s="64"/>
      <c r="D80" s="65"/>
      <c r="E80" s="39"/>
      <c r="F80" s="66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</row>
    <row r="81" spans="2:84" s="67" customFormat="1">
      <c r="B81" s="63"/>
      <c r="C81" s="64"/>
      <c r="D81" s="65"/>
      <c r="E81" s="39"/>
      <c r="F81" s="66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</row>
    <row r="82" spans="2:84" s="67" customFormat="1">
      <c r="B82" s="63"/>
      <c r="C82" s="64"/>
      <c r="D82" s="65"/>
      <c r="E82" s="39"/>
      <c r="F82" s="66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</row>
    <row r="83" spans="2:84" s="67" customFormat="1">
      <c r="B83" s="63"/>
      <c r="C83" s="64"/>
      <c r="D83" s="65"/>
      <c r="E83" s="39"/>
      <c r="F83" s="66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</row>
    <row r="84" spans="2:84" s="67" customFormat="1">
      <c r="B84" s="63"/>
      <c r="C84" s="64"/>
      <c r="D84" s="65"/>
      <c r="E84" s="39"/>
      <c r="F84" s="66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</row>
    <row r="85" spans="2:84" s="67" customFormat="1">
      <c r="B85" s="63"/>
      <c r="C85" s="64"/>
      <c r="D85" s="65"/>
      <c r="E85" s="39"/>
      <c r="F85" s="66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</row>
    <row r="86" spans="2:84" s="67" customFormat="1">
      <c r="B86" s="63"/>
      <c r="C86" s="64"/>
      <c r="D86" s="65"/>
      <c r="E86" s="39"/>
      <c r="F86" s="66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</row>
    <row r="87" spans="2:84" s="67" customFormat="1">
      <c r="B87" s="63"/>
      <c r="C87" s="64"/>
      <c r="D87" s="65"/>
      <c r="E87" s="39"/>
      <c r="F87" s="66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</row>
    <row r="88" spans="2:84" s="67" customFormat="1">
      <c r="B88" s="63"/>
      <c r="C88" s="64"/>
      <c r="D88" s="65"/>
      <c r="E88" s="39"/>
      <c r="F88" s="66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</row>
    <row r="89" spans="2:84" s="67" customFormat="1">
      <c r="B89" s="63"/>
      <c r="C89" s="64"/>
      <c r="D89" s="65"/>
      <c r="E89" s="39"/>
      <c r="F89" s="66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</row>
    <row r="90" spans="2:84" s="67" customFormat="1">
      <c r="B90" s="63"/>
      <c r="C90" s="64"/>
      <c r="D90" s="65"/>
      <c r="E90" s="39"/>
      <c r="F90" s="66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</row>
    <row r="91" spans="2:84" s="67" customFormat="1">
      <c r="B91" s="63"/>
      <c r="C91" s="64"/>
      <c r="D91" s="65"/>
      <c r="E91" s="39"/>
      <c r="F91" s="66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</row>
    <row r="92" spans="2:84" s="67" customFormat="1">
      <c r="B92" s="63"/>
      <c r="C92" s="64"/>
      <c r="D92" s="65"/>
      <c r="E92" s="39"/>
      <c r="F92" s="66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</row>
    <row r="93" spans="2:84" s="67" customFormat="1">
      <c r="B93" s="63"/>
      <c r="C93" s="64"/>
      <c r="D93" s="65"/>
      <c r="E93" s="39"/>
      <c r="F93" s="66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</row>
    <row r="94" spans="2:84" s="67" customFormat="1">
      <c r="B94" s="63"/>
      <c r="C94" s="64"/>
      <c r="D94" s="65"/>
      <c r="E94" s="39"/>
      <c r="F94" s="66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</row>
    <row r="95" spans="2:84" s="67" customFormat="1">
      <c r="B95" s="63"/>
      <c r="C95" s="64"/>
      <c r="D95" s="65"/>
      <c r="E95" s="39"/>
      <c r="F95" s="66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</row>
    <row r="96" spans="2:84" s="67" customFormat="1">
      <c r="B96" s="63"/>
      <c r="C96" s="64"/>
      <c r="D96" s="65"/>
      <c r="E96" s="39"/>
      <c r="F96" s="66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</row>
    <row r="97" spans="2:84" s="67" customFormat="1">
      <c r="B97" s="63"/>
      <c r="C97" s="64"/>
      <c r="D97" s="65"/>
      <c r="E97" s="39"/>
      <c r="F97" s="66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</row>
    <row r="98" spans="2:84" s="67" customFormat="1">
      <c r="B98" s="63"/>
      <c r="C98" s="64"/>
      <c r="D98" s="65"/>
      <c r="E98" s="39"/>
      <c r="F98" s="66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</row>
    <row r="99" spans="2:84" s="67" customFormat="1">
      <c r="B99" s="63"/>
      <c r="C99" s="64"/>
      <c r="D99" s="65"/>
      <c r="E99" s="39"/>
      <c r="F99" s="66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</row>
    <row r="100" spans="2:84" s="67" customFormat="1">
      <c r="B100" s="63"/>
      <c r="C100" s="64"/>
      <c r="D100" s="65"/>
      <c r="E100" s="39"/>
      <c r="F100" s="66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</row>
    <row r="101" spans="2:84" s="67" customFormat="1">
      <c r="B101" s="63"/>
      <c r="C101" s="64"/>
      <c r="D101" s="65"/>
      <c r="E101" s="39"/>
      <c r="F101" s="66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</row>
    <row r="102" spans="2:84" s="67" customFormat="1">
      <c r="B102" s="63"/>
      <c r="C102" s="64"/>
      <c r="D102" s="65"/>
      <c r="E102" s="39"/>
      <c r="F102" s="66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</row>
  </sheetData>
  <mergeCells count="9">
    <mergeCell ref="A14:D14"/>
    <mergeCell ref="A25:D25"/>
    <mergeCell ref="A46:D46"/>
    <mergeCell ref="A1:F1"/>
    <mergeCell ref="A3:F3"/>
    <mergeCell ref="B5:D5"/>
    <mergeCell ref="B6:D6"/>
    <mergeCell ref="A7:D7"/>
    <mergeCell ref="A9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60"/>
  <sheetViews>
    <sheetView workbookViewId="0">
      <selection activeCell="A4" sqref="A4"/>
    </sheetView>
  </sheetViews>
  <sheetFormatPr defaultColWidth="9.140625" defaultRowHeight="13.5" outlineLevelRow="1"/>
  <cols>
    <col min="1" max="1" width="4.140625" style="43" customWidth="1"/>
    <col min="2" max="2" width="11.28515625" style="57" customWidth="1"/>
    <col min="3" max="3" width="3.42578125" style="60" customWidth="1"/>
    <col min="4" max="4" width="14.85546875" style="58" customWidth="1"/>
    <col min="5" max="5" width="22.140625" style="61" customWidth="1"/>
    <col min="6" max="6" width="18.5703125" style="62" customWidth="1"/>
    <col min="7" max="7" width="21.42578125" style="61" customWidth="1"/>
    <col min="8" max="8" width="21.5703125" style="53" customWidth="1"/>
    <col min="9" max="9" width="9.140625" style="53" customWidth="1"/>
    <col min="10" max="16384" width="9.140625" style="53"/>
  </cols>
  <sheetData>
    <row r="1" spans="1:15" s="68" customFormat="1" ht="17.25">
      <c r="A1" s="216" t="s">
        <v>0</v>
      </c>
      <c r="B1" s="216"/>
      <c r="C1" s="216"/>
      <c r="D1" s="216"/>
      <c r="E1" s="216"/>
      <c r="F1" s="216"/>
      <c r="G1" s="216"/>
    </row>
    <row r="2" spans="1:15" s="68" customFormat="1" ht="17.25">
      <c r="A2" s="69"/>
      <c r="B2" s="69"/>
      <c r="C2" s="69"/>
      <c r="D2" s="69"/>
      <c r="E2" s="69"/>
      <c r="F2" s="69"/>
      <c r="G2" s="69"/>
    </row>
    <row r="3" spans="1:15" s="68" customFormat="1" ht="35.25" customHeight="1">
      <c r="A3" s="217" t="s">
        <v>436</v>
      </c>
      <c r="B3" s="217"/>
      <c r="C3" s="217"/>
      <c r="D3" s="217"/>
      <c r="E3" s="217"/>
      <c r="F3" s="217"/>
      <c r="G3" s="217"/>
    </row>
    <row r="4" spans="1:15" s="68" customFormat="1" ht="12" customHeight="1">
      <c r="A4" s="70"/>
      <c r="B4" s="70"/>
      <c r="C4" s="70"/>
      <c r="D4" s="70"/>
      <c r="E4" s="70"/>
      <c r="F4" s="70"/>
      <c r="G4" s="70"/>
    </row>
    <row r="5" spans="1:15" ht="15" thickBot="1">
      <c r="A5" s="71"/>
      <c r="B5" s="218" t="s">
        <v>267</v>
      </c>
      <c r="C5" s="218"/>
      <c r="D5" s="218"/>
      <c r="F5" s="71"/>
    </row>
    <row r="6" spans="1:15" s="74" customFormat="1" ht="46.9" customHeight="1">
      <c r="A6" s="40" t="s">
        <v>1</v>
      </c>
      <c r="B6" s="215" t="s">
        <v>268</v>
      </c>
      <c r="C6" s="215"/>
      <c r="D6" s="215"/>
      <c r="E6" s="41" t="s">
        <v>265</v>
      </c>
      <c r="F6" s="72" t="s">
        <v>285</v>
      </c>
      <c r="G6" s="73" t="s">
        <v>266</v>
      </c>
    </row>
    <row r="7" spans="1:15" s="43" customFormat="1" ht="30.6" customHeight="1">
      <c r="A7" s="208" t="s">
        <v>271</v>
      </c>
      <c r="B7" s="209"/>
      <c r="C7" s="209"/>
      <c r="D7" s="209"/>
      <c r="E7" s="44">
        <f>+SUM(E8:E20)</f>
        <v>74694047.607500002</v>
      </c>
      <c r="F7" s="44">
        <f>+SUM(F8:F20)</f>
        <v>0</v>
      </c>
      <c r="G7" s="45">
        <f>+SUM(G8:G20)</f>
        <v>74694047.607500002</v>
      </c>
      <c r="I7" s="74"/>
      <c r="J7" s="74"/>
      <c r="K7" s="74"/>
      <c r="L7" s="74"/>
      <c r="M7" s="74"/>
      <c r="N7" s="74"/>
      <c r="O7" s="74"/>
    </row>
    <row r="8" spans="1:15" hidden="1" outlineLevel="1">
      <c r="A8" s="155">
        <v>1</v>
      </c>
      <c r="B8" s="156" t="s">
        <v>272</v>
      </c>
      <c r="C8" s="157">
        <v>10</v>
      </c>
      <c r="D8" s="158" t="s">
        <v>418</v>
      </c>
      <c r="E8" s="50">
        <v>1863368.1</v>
      </c>
      <c r="F8" s="50">
        <v>0</v>
      </c>
      <c r="G8" s="170">
        <f t="shared" ref="G8:G20" si="0">F8+E8</f>
        <v>1863368.1</v>
      </c>
      <c r="H8" s="52"/>
      <c r="I8" s="74"/>
      <c r="J8" s="74"/>
      <c r="K8" s="74"/>
      <c r="L8" s="74"/>
      <c r="M8" s="74"/>
      <c r="N8" s="74"/>
      <c r="O8" s="74"/>
    </row>
    <row r="9" spans="1:15" hidden="1" outlineLevel="1">
      <c r="A9" s="155">
        <v>2</v>
      </c>
      <c r="B9" s="156" t="s">
        <v>272</v>
      </c>
      <c r="C9" s="157">
        <v>10</v>
      </c>
      <c r="D9" s="158" t="s">
        <v>419</v>
      </c>
      <c r="E9" s="50">
        <v>2321000</v>
      </c>
      <c r="F9" s="50">
        <v>0</v>
      </c>
      <c r="G9" s="170">
        <f t="shared" si="0"/>
        <v>2321000</v>
      </c>
      <c r="I9" s="74"/>
      <c r="J9" s="74"/>
      <c r="K9" s="74"/>
      <c r="L9" s="74"/>
      <c r="M9" s="74"/>
      <c r="N9" s="74"/>
      <c r="O9" s="74"/>
    </row>
    <row r="10" spans="1:15" hidden="1" outlineLevel="1">
      <c r="A10" s="155">
        <v>3</v>
      </c>
      <c r="B10" s="156" t="s">
        <v>272</v>
      </c>
      <c r="C10" s="157">
        <v>10</v>
      </c>
      <c r="D10" s="158" t="s">
        <v>420</v>
      </c>
      <c r="E10" s="50">
        <v>6648230.6550000003</v>
      </c>
      <c r="F10" s="50">
        <v>0</v>
      </c>
      <c r="G10" s="170">
        <f t="shared" si="0"/>
        <v>6648230.6550000003</v>
      </c>
      <c r="I10" s="154"/>
      <c r="J10" s="154"/>
      <c r="K10" s="154"/>
      <c r="L10" s="154"/>
      <c r="M10" s="154"/>
      <c r="N10" s="154"/>
      <c r="O10" s="154"/>
    </row>
    <row r="11" spans="1:15" hidden="1" outlineLevel="1">
      <c r="A11" s="155">
        <v>4</v>
      </c>
      <c r="B11" s="156" t="s">
        <v>272</v>
      </c>
      <c r="C11" s="157" t="s">
        <v>273</v>
      </c>
      <c r="D11" s="158" t="s">
        <v>421</v>
      </c>
      <c r="E11" s="50">
        <v>8531304.8000000007</v>
      </c>
      <c r="F11" s="50">
        <v>0</v>
      </c>
      <c r="G11" s="170">
        <f t="shared" si="0"/>
        <v>8531304.8000000007</v>
      </c>
      <c r="I11" s="154"/>
      <c r="J11" s="154"/>
      <c r="K11" s="154"/>
      <c r="L11" s="154"/>
      <c r="M11" s="154"/>
      <c r="N11" s="154"/>
      <c r="O11" s="154"/>
    </row>
    <row r="12" spans="1:15" hidden="1" outlineLevel="1">
      <c r="A12" s="155">
        <v>5</v>
      </c>
      <c r="B12" s="156" t="s">
        <v>272</v>
      </c>
      <c r="C12" s="157" t="s">
        <v>273</v>
      </c>
      <c r="D12" s="158" t="s">
        <v>422</v>
      </c>
      <c r="E12" s="50">
        <v>22044793.920000002</v>
      </c>
      <c r="F12" s="50">
        <v>0</v>
      </c>
      <c r="G12" s="170">
        <f t="shared" si="0"/>
        <v>22044793.920000002</v>
      </c>
      <c r="I12" s="154"/>
      <c r="J12" s="154"/>
      <c r="K12" s="154"/>
      <c r="L12" s="154"/>
      <c r="M12" s="154"/>
      <c r="N12" s="154"/>
      <c r="O12" s="154"/>
    </row>
    <row r="13" spans="1:15" hidden="1" outlineLevel="1">
      <c r="A13" s="155">
        <v>6</v>
      </c>
      <c r="B13" s="156" t="s">
        <v>272</v>
      </c>
      <c r="C13" s="157" t="s">
        <v>273</v>
      </c>
      <c r="D13" s="158" t="s">
        <v>345</v>
      </c>
      <c r="E13" s="50">
        <v>1660500.09</v>
      </c>
      <c r="F13" s="50">
        <v>0</v>
      </c>
      <c r="G13" s="170">
        <f t="shared" si="0"/>
        <v>1660500.09</v>
      </c>
      <c r="I13" s="154"/>
      <c r="J13" s="154"/>
      <c r="K13" s="154"/>
      <c r="L13" s="154"/>
      <c r="M13" s="154"/>
      <c r="N13" s="154"/>
      <c r="O13" s="154"/>
    </row>
    <row r="14" spans="1:15" hidden="1" outlineLevel="1">
      <c r="A14" s="155">
        <v>7</v>
      </c>
      <c r="B14" s="156" t="s">
        <v>272</v>
      </c>
      <c r="C14" s="157" t="s">
        <v>286</v>
      </c>
      <c r="D14" s="158" t="s">
        <v>287</v>
      </c>
      <c r="E14" s="50">
        <v>917954.95</v>
      </c>
      <c r="F14" s="50">
        <v>0</v>
      </c>
      <c r="G14" s="170">
        <f t="shared" si="0"/>
        <v>917954.95</v>
      </c>
      <c r="I14" s="154"/>
      <c r="J14" s="154"/>
      <c r="K14" s="154"/>
      <c r="L14" s="154"/>
      <c r="M14" s="154"/>
      <c r="N14" s="154"/>
      <c r="O14" s="154"/>
    </row>
    <row r="15" spans="1:15" hidden="1" outlineLevel="1">
      <c r="A15" s="155">
        <v>8</v>
      </c>
      <c r="B15" s="156" t="s">
        <v>272</v>
      </c>
      <c r="C15" s="157" t="s">
        <v>286</v>
      </c>
      <c r="D15" s="158" t="s">
        <v>288</v>
      </c>
      <c r="E15" s="50">
        <v>2307500</v>
      </c>
      <c r="F15" s="50">
        <v>0</v>
      </c>
      <c r="G15" s="170">
        <f t="shared" si="0"/>
        <v>2307500</v>
      </c>
      <c r="I15" s="154"/>
      <c r="J15" s="154"/>
      <c r="K15" s="154"/>
      <c r="L15" s="154"/>
      <c r="M15" s="154"/>
      <c r="N15" s="154"/>
      <c r="O15" s="154"/>
    </row>
    <row r="16" spans="1:15" hidden="1" outlineLevel="1">
      <c r="A16" s="155">
        <v>9</v>
      </c>
      <c r="B16" s="156" t="s">
        <v>272</v>
      </c>
      <c r="C16" s="157" t="s">
        <v>286</v>
      </c>
      <c r="D16" s="158" t="s">
        <v>423</v>
      </c>
      <c r="E16" s="50">
        <v>4571385</v>
      </c>
      <c r="F16" s="50">
        <v>0</v>
      </c>
      <c r="G16" s="170">
        <f t="shared" si="0"/>
        <v>4571385</v>
      </c>
      <c r="I16" s="154"/>
      <c r="J16" s="154"/>
      <c r="K16" s="154"/>
      <c r="L16" s="154"/>
      <c r="M16" s="154"/>
      <c r="N16" s="154"/>
      <c r="O16" s="154"/>
    </row>
    <row r="17" spans="1:15" hidden="1" outlineLevel="1">
      <c r="A17" s="155">
        <v>10</v>
      </c>
      <c r="B17" s="156" t="s">
        <v>272</v>
      </c>
      <c r="C17" s="157" t="s">
        <v>286</v>
      </c>
      <c r="D17" s="158" t="s">
        <v>424</v>
      </c>
      <c r="E17" s="50">
        <v>8691302.5</v>
      </c>
      <c r="F17" s="50">
        <v>0</v>
      </c>
      <c r="G17" s="170">
        <f t="shared" si="0"/>
        <v>8691302.5</v>
      </c>
      <c r="I17" s="154"/>
      <c r="J17" s="154"/>
      <c r="K17" s="154"/>
      <c r="L17" s="154"/>
      <c r="M17" s="154"/>
      <c r="N17" s="154"/>
      <c r="O17" s="154"/>
    </row>
    <row r="18" spans="1:15" hidden="1" outlineLevel="1">
      <c r="A18" s="155">
        <v>11</v>
      </c>
      <c r="B18" s="156" t="s">
        <v>272</v>
      </c>
      <c r="C18" s="157" t="s">
        <v>289</v>
      </c>
      <c r="D18" s="158" t="s">
        <v>290</v>
      </c>
      <c r="E18" s="50">
        <v>7780526.3250000002</v>
      </c>
      <c r="F18" s="50">
        <v>0</v>
      </c>
      <c r="G18" s="170">
        <f t="shared" si="0"/>
        <v>7780526.3250000002</v>
      </c>
      <c r="I18" s="154"/>
      <c r="J18" s="154"/>
      <c r="K18" s="154"/>
      <c r="L18" s="154"/>
      <c r="M18" s="154"/>
      <c r="N18" s="154"/>
      <c r="O18" s="154"/>
    </row>
    <row r="19" spans="1:15" hidden="1" outlineLevel="1">
      <c r="A19" s="155">
        <v>12</v>
      </c>
      <c r="B19" s="156" t="s">
        <v>272</v>
      </c>
      <c r="C19" s="157" t="s">
        <v>289</v>
      </c>
      <c r="D19" s="158" t="s">
        <v>425</v>
      </c>
      <c r="E19" s="50">
        <v>700355.37</v>
      </c>
      <c r="F19" s="50">
        <v>0</v>
      </c>
      <c r="G19" s="170">
        <f t="shared" si="0"/>
        <v>700355.37</v>
      </c>
      <c r="I19" s="154"/>
      <c r="J19" s="154"/>
      <c r="K19" s="154"/>
      <c r="L19" s="154"/>
      <c r="M19" s="154"/>
      <c r="N19" s="154"/>
      <c r="O19" s="154"/>
    </row>
    <row r="20" spans="1:15" hidden="1" outlineLevel="1">
      <c r="A20" s="155">
        <v>13</v>
      </c>
      <c r="B20" s="156" t="s">
        <v>272</v>
      </c>
      <c r="C20" s="157" t="s">
        <v>426</v>
      </c>
      <c r="D20" s="158" t="s">
        <v>427</v>
      </c>
      <c r="E20" s="50">
        <v>6655825.8975</v>
      </c>
      <c r="F20" s="50">
        <v>0</v>
      </c>
      <c r="G20" s="170">
        <f t="shared" si="0"/>
        <v>6655825.8975</v>
      </c>
      <c r="I20" s="74"/>
      <c r="J20" s="74"/>
      <c r="K20" s="74"/>
      <c r="L20" s="74"/>
      <c r="M20" s="74"/>
      <c r="N20" s="74"/>
      <c r="O20" s="74"/>
    </row>
    <row r="21" spans="1:15" ht="31.5" customHeight="1" collapsed="1">
      <c r="A21" s="208" t="s">
        <v>274</v>
      </c>
      <c r="B21" s="209"/>
      <c r="C21" s="209"/>
      <c r="D21" s="209"/>
      <c r="E21" s="44">
        <f>+SUM(E22:E29)</f>
        <v>42004337.747499995</v>
      </c>
      <c r="F21" s="44">
        <f>+SUM(F22:F29)</f>
        <v>181463674</v>
      </c>
      <c r="G21" s="44">
        <f>+SUM(G22:G29)</f>
        <v>223468011.7475</v>
      </c>
      <c r="I21" s="146"/>
      <c r="J21" s="146"/>
      <c r="K21" s="146"/>
      <c r="L21" s="146"/>
      <c r="M21" s="146"/>
      <c r="N21" s="146"/>
      <c r="O21" s="146"/>
    </row>
    <row r="22" spans="1:15" hidden="1" outlineLevel="1">
      <c r="A22" s="155">
        <v>1</v>
      </c>
      <c r="B22" s="159" t="s">
        <v>275</v>
      </c>
      <c r="C22" s="160" t="s">
        <v>277</v>
      </c>
      <c r="D22" s="161" t="s">
        <v>428</v>
      </c>
      <c r="E22" s="75">
        <v>6841838.2050000001</v>
      </c>
      <c r="F22" s="75">
        <v>0</v>
      </c>
      <c r="G22" s="170">
        <f t="shared" ref="G22:G29" si="1">F22+E22</f>
        <v>6841838.2050000001</v>
      </c>
      <c r="I22" s="154"/>
      <c r="J22" s="154"/>
      <c r="K22" s="154"/>
      <c r="L22" s="154"/>
      <c r="M22" s="154"/>
      <c r="N22" s="154"/>
      <c r="O22" s="154"/>
    </row>
    <row r="23" spans="1:15" hidden="1" outlineLevel="1">
      <c r="A23" s="155">
        <v>2</v>
      </c>
      <c r="B23" s="159" t="s">
        <v>275</v>
      </c>
      <c r="C23" s="160" t="s">
        <v>277</v>
      </c>
      <c r="D23" s="161" t="s">
        <v>429</v>
      </c>
      <c r="E23" s="75">
        <v>5415605.5475000003</v>
      </c>
      <c r="F23" s="75">
        <v>117094174</v>
      </c>
      <c r="G23" s="170">
        <f t="shared" si="1"/>
        <v>122509779.5475</v>
      </c>
      <c r="I23" s="154"/>
      <c r="J23" s="154"/>
      <c r="K23" s="154"/>
      <c r="L23" s="154"/>
      <c r="M23" s="154"/>
      <c r="N23" s="154"/>
      <c r="O23" s="154"/>
    </row>
    <row r="24" spans="1:15" hidden="1" outlineLevel="1">
      <c r="A24" s="155">
        <v>3</v>
      </c>
      <c r="B24" s="159" t="s">
        <v>275</v>
      </c>
      <c r="C24" s="160" t="s">
        <v>277</v>
      </c>
      <c r="D24" s="161" t="s">
        <v>346</v>
      </c>
      <c r="E24" s="75">
        <v>5996935.9800000004</v>
      </c>
      <c r="F24" s="75">
        <v>0</v>
      </c>
      <c r="G24" s="170">
        <f t="shared" si="1"/>
        <v>5996935.9800000004</v>
      </c>
      <c r="I24" s="154"/>
      <c r="J24" s="154"/>
      <c r="K24" s="154"/>
      <c r="L24" s="154"/>
      <c r="M24" s="154"/>
      <c r="N24" s="154"/>
      <c r="O24" s="154"/>
    </row>
    <row r="25" spans="1:15" hidden="1" outlineLevel="1">
      <c r="A25" s="155">
        <v>4</v>
      </c>
      <c r="B25" s="159" t="s">
        <v>275</v>
      </c>
      <c r="C25" s="160">
        <v>60</v>
      </c>
      <c r="D25" s="161" t="s">
        <v>430</v>
      </c>
      <c r="E25" s="75">
        <v>2252932.5</v>
      </c>
      <c r="F25" s="75">
        <v>64369500</v>
      </c>
      <c r="G25" s="170">
        <f t="shared" si="1"/>
        <v>66622432.5</v>
      </c>
      <c r="I25" s="154"/>
      <c r="J25" s="154"/>
      <c r="K25" s="154"/>
      <c r="L25" s="154"/>
      <c r="M25" s="154"/>
      <c r="N25" s="154"/>
      <c r="O25" s="154"/>
    </row>
    <row r="26" spans="1:15" hidden="1" outlineLevel="1">
      <c r="A26" s="155">
        <v>5</v>
      </c>
      <c r="B26" s="159" t="s">
        <v>275</v>
      </c>
      <c r="C26" s="160" t="s">
        <v>276</v>
      </c>
      <c r="D26" s="161" t="s">
        <v>431</v>
      </c>
      <c r="E26" s="75">
        <v>3515456.5250000004</v>
      </c>
      <c r="F26" s="75">
        <v>0</v>
      </c>
      <c r="G26" s="170">
        <f t="shared" si="1"/>
        <v>3515456.5250000004</v>
      </c>
      <c r="I26" s="154"/>
      <c r="J26" s="154"/>
      <c r="K26" s="154"/>
      <c r="L26" s="154"/>
      <c r="M26" s="154"/>
      <c r="N26" s="154"/>
      <c r="O26" s="154"/>
    </row>
    <row r="27" spans="1:15" hidden="1" outlineLevel="1">
      <c r="A27" s="155">
        <v>6</v>
      </c>
      <c r="B27" s="159" t="s">
        <v>275</v>
      </c>
      <c r="C27" s="160" t="s">
        <v>276</v>
      </c>
      <c r="D27" s="161" t="s">
        <v>432</v>
      </c>
      <c r="E27" s="75">
        <v>5256568.3600000003</v>
      </c>
      <c r="F27" s="75">
        <v>0</v>
      </c>
      <c r="G27" s="170">
        <f t="shared" si="1"/>
        <v>5256568.3600000003</v>
      </c>
      <c r="I27" s="154"/>
      <c r="J27" s="154"/>
      <c r="K27" s="154"/>
      <c r="L27" s="154"/>
      <c r="M27" s="154"/>
      <c r="N27" s="154"/>
      <c r="O27" s="154"/>
    </row>
    <row r="28" spans="1:15" hidden="1" outlineLevel="1">
      <c r="A28" s="155">
        <v>7</v>
      </c>
      <c r="B28" s="159" t="s">
        <v>275</v>
      </c>
      <c r="C28" s="160" t="s">
        <v>276</v>
      </c>
      <c r="D28" s="161" t="s">
        <v>433</v>
      </c>
      <c r="E28" s="75">
        <v>7379615.5899999999</v>
      </c>
      <c r="F28" s="75">
        <v>0</v>
      </c>
      <c r="G28" s="170">
        <f t="shared" si="1"/>
        <v>7379615.5899999999</v>
      </c>
      <c r="I28" s="154"/>
      <c r="J28" s="154"/>
      <c r="K28" s="154"/>
      <c r="L28" s="154"/>
      <c r="M28" s="154"/>
      <c r="N28" s="154"/>
      <c r="O28" s="154"/>
    </row>
    <row r="29" spans="1:15" hidden="1" outlineLevel="1">
      <c r="A29" s="155">
        <v>8</v>
      </c>
      <c r="B29" s="159" t="s">
        <v>275</v>
      </c>
      <c r="C29" s="160" t="s">
        <v>276</v>
      </c>
      <c r="D29" s="161" t="s">
        <v>347</v>
      </c>
      <c r="E29" s="75">
        <v>5345385.04</v>
      </c>
      <c r="F29" s="75">
        <v>0</v>
      </c>
      <c r="G29" s="170">
        <f t="shared" si="1"/>
        <v>5345385.04</v>
      </c>
      <c r="I29" s="146"/>
      <c r="J29" s="146"/>
      <c r="K29" s="146"/>
      <c r="L29" s="146"/>
      <c r="M29" s="146"/>
      <c r="N29" s="146"/>
      <c r="O29" s="146"/>
    </row>
    <row r="30" spans="1:15" ht="29.45" customHeight="1" collapsed="1">
      <c r="A30" s="208" t="s">
        <v>278</v>
      </c>
      <c r="B30" s="209"/>
      <c r="C30" s="209"/>
      <c r="D30" s="209"/>
      <c r="E30" s="44">
        <f>+SUM(E31:E37)</f>
        <v>6659005.0730999988</v>
      </c>
      <c r="F30" s="44">
        <f>+SUM(F31:F37)</f>
        <v>87818766.926899999</v>
      </c>
      <c r="G30" s="45">
        <f>+SUM(G31:G37)</f>
        <v>94477772</v>
      </c>
      <c r="I30" s="74"/>
      <c r="J30" s="74"/>
      <c r="K30" s="74"/>
      <c r="L30" s="74"/>
      <c r="M30" s="74"/>
      <c r="N30" s="74"/>
      <c r="O30" s="74"/>
    </row>
    <row r="31" spans="1:15" hidden="1" outlineLevel="1">
      <c r="A31" s="162">
        <v>1</v>
      </c>
      <c r="B31" s="159" t="s">
        <v>279</v>
      </c>
      <c r="C31" s="160">
        <v>52</v>
      </c>
      <c r="D31" s="163" t="s">
        <v>322</v>
      </c>
      <c r="E31" s="75">
        <v>1150361.7398999997</v>
      </c>
      <c r="F31" s="75">
        <v>13873644.2601</v>
      </c>
      <c r="G31" s="170">
        <f t="shared" ref="G31:G37" si="2">F31+E31</f>
        <v>15024006</v>
      </c>
      <c r="I31" s="74"/>
      <c r="J31" s="74"/>
      <c r="K31" s="74"/>
      <c r="L31" s="74"/>
      <c r="M31" s="74"/>
      <c r="N31" s="74"/>
      <c r="O31" s="74"/>
    </row>
    <row r="32" spans="1:15" hidden="1" outlineLevel="1">
      <c r="A32" s="155">
        <v>2</v>
      </c>
      <c r="B32" s="159" t="s">
        <v>279</v>
      </c>
      <c r="C32" s="160">
        <v>52</v>
      </c>
      <c r="D32" s="163" t="s">
        <v>320</v>
      </c>
      <c r="E32" s="75">
        <v>996608.50429999921</v>
      </c>
      <c r="F32" s="75">
        <v>13114529.4957</v>
      </c>
      <c r="G32" s="170">
        <f t="shared" si="2"/>
        <v>14111138</v>
      </c>
      <c r="I32" s="74"/>
      <c r="J32" s="74"/>
      <c r="K32" s="74"/>
      <c r="L32" s="74"/>
      <c r="M32" s="74"/>
      <c r="N32" s="74"/>
      <c r="O32" s="74"/>
    </row>
    <row r="33" spans="1:15" hidden="1" outlineLevel="1">
      <c r="A33" s="155">
        <v>3</v>
      </c>
      <c r="B33" s="159" t="s">
        <v>279</v>
      </c>
      <c r="C33" s="160">
        <v>52</v>
      </c>
      <c r="D33" s="163" t="s">
        <v>321</v>
      </c>
      <c r="E33" s="75">
        <v>888965.76639999961</v>
      </c>
      <c r="F33" s="75">
        <v>10202879.2336</v>
      </c>
      <c r="G33" s="170">
        <f t="shared" si="2"/>
        <v>11091845</v>
      </c>
      <c r="I33" s="148"/>
      <c r="J33" s="148"/>
      <c r="K33" s="148"/>
      <c r="L33" s="148"/>
      <c r="M33" s="148"/>
      <c r="N33" s="148"/>
      <c r="O33" s="148"/>
    </row>
    <row r="34" spans="1:15" hidden="1" outlineLevel="1">
      <c r="A34" s="155">
        <v>4</v>
      </c>
      <c r="B34" s="159" t="s">
        <v>279</v>
      </c>
      <c r="C34" s="160">
        <v>52</v>
      </c>
      <c r="D34" s="163" t="s">
        <v>367</v>
      </c>
      <c r="E34" s="75">
        <v>1046127.208</v>
      </c>
      <c r="F34" s="75">
        <v>16060396.791999999</v>
      </c>
      <c r="G34" s="170">
        <f t="shared" si="2"/>
        <v>17106524</v>
      </c>
      <c r="I34" s="154"/>
      <c r="J34" s="154"/>
      <c r="K34" s="154"/>
      <c r="L34" s="154"/>
      <c r="M34" s="154"/>
      <c r="N34" s="154"/>
      <c r="O34" s="154"/>
    </row>
    <row r="35" spans="1:15" hidden="1" outlineLevel="1">
      <c r="A35" s="155">
        <v>5</v>
      </c>
      <c r="B35" s="159" t="s">
        <v>279</v>
      </c>
      <c r="C35" s="160">
        <v>52</v>
      </c>
      <c r="D35" s="163" t="s">
        <v>434</v>
      </c>
      <c r="E35" s="75">
        <v>780096.83900000004</v>
      </c>
      <c r="F35" s="75">
        <v>9254967.1610000003</v>
      </c>
      <c r="G35" s="170">
        <f t="shared" si="2"/>
        <v>10035064</v>
      </c>
      <c r="I35" s="154"/>
      <c r="J35" s="154"/>
      <c r="K35" s="154"/>
      <c r="L35" s="154"/>
      <c r="M35" s="154"/>
      <c r="N35" s="154"/>
      <c r="O35" s="154"/>
    </row>
    <row r="36" spans="1:15" hidden="1" outlineLevel="1">
      <c r="A36" s="164">
        <v>6</v>
      </c>
      <c r="B36" s="165" t="s">
        <v>279</v>
      </c>
      <c r="C36" s="166">
        <v>52</v>
      </c>
      <c r="D36" s="163" t="s">
        <v>435</v>
      </c>
      <c r="E36" s="75">
        <v>983719.95220000076</v>
      </c>
      <c r="F36" s="75">
        <v>13090336.047799999</v>
      </c>
      <c r="G36" s="170">
        <f t="shared" si="2"/>
        <v>14074056</v>
      </c>
      <c r="I36" s="154"/>
      <c r="J36" s="154"/>
      <c r="K36" s="154"/>
      <c r="L36" s="154"/>
      <c r="M36" s="154"/>
      <c r="N36" s="154"/>
      <c r="O36" s="154"/>
    </row>
    <row r="37" spans="1:15" hidden="1" outlineLevel="1">
      <c r="A37" s="164">
        <v>7</v>
      </c>
      <c r="B37" s="165" t="s">
        <v>279</v>
      </c>
      <c r="C37" s="166">
        <v>52</v>
      </c>
      <c r="D37" s="163" t="s">
        <v>349</v>
      </c>
      <c r="E37" s="75">
        <v>813125.06329999922</v>
      </c>
      <c r="F37" s="75">
        <v>12222013.936700001</v>
      </c>
      <c r="G37" s="170">
        <f t="shared" si="2"/>
        <v>13035139</v>
      </c>
    </row>
    <row r="38" spans="1:15" ht="35.25" customHeight="1" collapsed="1">
      <c r="A38" s="208" t="s">
        <v>280</v>
      </c>
      <c r="B38" s="209"/>
      <c r="C38" s="209"/>
      <c r="D38" s="209"/>
      <c r="E38" s="44">
        <f>+SUM(E39:E97)</f>
        <v>340503.12920000008</v>
      </c>
      <c r="F38" s="44">
        <f>+SUM(F39:F97)</f>
        <v>2206207</v>
      </c>
      <c r="G38" s="45">
        <f>+SUM(G39:G97)</f>
        <v>2546710.1291999994</v>
      </c>
    </row>
    <row r="39" spans="1:15" hidden="1" outlineLevel="1">
      <c r="A39" s="162">
        <v>1</v>
      </c>
      <c r="B39" s="159" t="s">
        <v>281</v>
      </c>
      <c r="C39" s="160" t="s">
        <v>293</v>
      </c>
      <c r="D39" s="161" t="s">
        <v>283</v>
      </c>
      <c r="E39" s="75">
        <v>4799.9462999999996</v>
      </c>
      <c r="F39" s="75">
        <v>202103</v>
      </c>
      <c r="G39" s="170">
        <f t="shared" ref="G39:G97" si="3">F39+E39</f>
        <v>206902.94630000001</v>
      </c>
    </row>
    <row r="40" spans="1:15" hidden="1" outlineLevel="1">
      <c r="A40" s="155">
        <v>2</v>
      </c>
      <c r="B40" s="156" t="s">
        <v>281</v>
      </c>
      <c r="C40" s="157" t="s">
        <v>293</v>
      </c>
      <c r="D40" s="167" t="s">
        <v>284</v>
      </c>
      <c r="E40" s="75">
        <v>2419.3412999999996</v>
      </c>
      <c r="F40" s="75">
        <v>101867</v>
      </c>
      <c r="G40" s="170">
        <f t="shared" si="3"/>
        <v>104286.3413</v>
      </c>
    </row>
    <row r="41" spans="1:15" hidden="1" outlineLevel="1">
      <c r="A41" s="162">
        <v>3</v>
      </c>
      <c r="B41" s="156" t="s">
        <v>281</v>
      </c>
      <c r="C41" s="157" t="s">
        <v>293</v>
      </c>
      <c r="D41" s="167" t="s">
        <v>305</v>
      </c>
      <c r="E41" s="75">
        <v>3057.1</v>
      </c>
      <c r="F41" s="75">
        <v>66860</v>
      </c>
      <c r="G41" s="170">
        <f t="shared" si="3"/>
        <v>69917.100000000006</v>
      </c>
    </row>
    <row r="42" spans="1:15" hidden="1" outlineLevel="1">
      <c r="A42" s="155">
        <v>4</v>
      </c>
      <c r="B42" s="156" t="s">
        <v>281</v>
      </c>
      <c r="C42" s="157" t="s">
        <v>293</v>
      </c>
      <c r="D42" s="167" t="s">
        <v>306</v>
      </c>
      <c r="E42" s="75">
        <v>4272.6725999999999</v>
      </c>
      <c r="F42" s="75">
        <v>92451</v>
      </c>
      <c r="G42" s="170">
        <f t="shared" si="3"/>
        <v>96723.672600000005</v>
      </c>
    </row>
    <row r="43" spans="1:15" hidden="1" outlineLevel="1">
      <c r="A43" s="162">
        <v>5</v>
      </c>
      <c r="B43" s="156" t="s">
        <v>281</v>
      </c>
      <c r="C43" s="157" t="s">
        <v>293</v>
      </c>
      <c r="D43" s="167" t="s">
        <v>307</v>
      </c>
      <c r="E43" s="75">
        <v>7320.0349999999999</v>
      </c>
      <c r="F43" s="75">
        <v>20700</v>
      </c>
      <c r="G43" s="170">
        <f t="shared" si="3"/>
        <v>28020.035</v>
      </c>
    </row>
    <row r="44" spans="1:15" hidden="1" outlineLevel="1">
      <c r="A44" s="155">
        <v>6</v>
      </c>
      <c r="B44" s="156" t="s">
        <v>281</v>
      </c>
      <c r="C44" s="157" t="s">
        <v>293</v>
      </c>
      <c r="D44" s="167" t="s">
        <v>308</v>
      </c>
      <c r="E44" s="75">
        <v>5370.2550000000001</v>
      </c>
      <c r="F44" s="75">
        <v>0</v>
      </c>
      <c r="G44" s="170">
        <f t="shared" si="3"/>
        <v>5370.2550000000001</v>
      </c>
    </row>
    <row r="45" spans="1:15" hidden="1" outlineLevel="1">
      <c r="A45" s="162">
        <v>7</v>
      </c>
      <c r="B45" s="156" t="s">
        <v>281</v>
      </c>
      <c r="C45" s="157" t="s">
        <v>293</v>
      </c>
      <c r="D45" s="167" t="s">
        <v>309</v>
      </c>
      <c r="E45" s="75">
        <v>4351.0475999999999</v>
      </c>
      <c r="F45" s="75">
        <v>2800</v>
      </c>
      <c r="G45" s="170">
        <f t="shared" si="3"/>
        <v>7151.0475999999999</v>
      </c>
    </row>
    <row r="46" spans="1:15" hidden="1" outlineLevel="1">
      <c r="A46" s="155">
        <v>8</v>
      </c>
      <c r="B46" s="156" t="s">
        <v>281</v>
      </c>
      <c r="C46" s="157" t="s">
        <v>293</v>
      </c>
      <c r="D46" s="167" t="s">
        <v>300</v>
      </c>
      <c r="E46" s="75">
        <v>7784.49</v>
      </c>
      <c r="F46" s="75">
        <v>13100</v>
      </c>
      <c r="G46" s="170">
        <f t="shared" si="3"/>
        <v>20884.489999999998</v>
      </c>
    </row>
    <row r="47" spans="1:15" hidden="1" outlineLevel="1">
      <c r="A47" s="162">
        <v>9</v>
      </c>
      <c r="B47" s="156" t="s">
        <v>281</v>
      </c>
      <c r="C47" s="157" t="s">
        <v>293</v>
      </c>
      <c r="D47" s="167" t="s">
        <v>301</v>
      </c>
      <c r="E47" s="75">
        <v>3636.5050999999994</v>
      </c>
      <c r="F47" s="75">
        <v>56430</v>
      </c>
      <c r="G47" s="170">
        <f t="shared" si="3"/>
        <v>60066.505100000002</v>
      </c>
    </row>
    <row r="48" spans="1:15" hidden="1" outlineLevel="1">
      <c r="A48" s="155">
        <v>10</v>
      </c>
      <c r="B48" s="156" t="s">
        <v>281</v>
      </c>
      <c r="C48" s="157" t="s">
        <v>292</v>
      </c>
      <c r="D48" s="167" t="s">
        <v>329</v>
      </c>
      <c r="E48" s="75">
        <v>4706.95</v>
      </c>
      <c r="F48" s="75">
        <v>204650</v>
      </c>
      <c r="G48" s="170">
        <f t="shared" si="3"/>
        <v>209356.95</v>
      </c>
    </row>
    <row r="49" spans="1:7" hidden="1" outlineLevel="1">
      <c r="A49" s="162">
        <v>11</v>
      </c>
      <c r="B49" s="156" t="s">
        <v>281</v>
      </c>
      <c r="C49" s="157" t="s">
        <v>293</v>
      </c>
      <c r="D49" s="167" t="s">
        <v>304</v>
      </c>
      <c r="E49" s="75">
        <v>1293.425</v>
      </c>
      <c r="F49" s="75">
        <v>15200</v>
      </c>
      <c r="G49" s="170">
        <f t="shared" si="3"/>
        <v>16493.424999999999</v>
      </c>
    </row>
    <row r="50" spans="1:7" hidden="1" outlineLevel="1">
      <c r="A50" s="155">
        <v>12</v>
      </c>
      <c r="B50" s="156" t="s">
        <v>281</v>
      </c>
      <c r="C50" s="157" t="s">
        <v>292</v>
      </c>
      <c r="D50" s="167" t="s">
        <v>302</v>
      </c>
      <c r="E50" s="75">
        <v>977.5</v>
      </c>
      <c r="F50" s="75">
        <v>42500</v>
      </c>
      <c r="G50" s="170">
        <f t="shared" si="3"/>
        <v>43477.5</v>
      </c>
    </row>
    <row r="51" spans="1:7" hidden="1" outlineLevel="1">
      <c r="A51" s="162">
        <v>13</v>
      </c>
      <c r="B51" s="156" t="s">
        <v>281</v>
      </c>
      <c r="C51" s="157" t="s">
        <v>293</v>
      </c>
      <c r="D51" s="167" t="s">
        <v>303</v>
      </c>
      <c r="E51" s="75">
        <v>8519.6949999999997</v>
      </c>
      <c r="F51" s="75">
        <v>26000</v>
      </c>
      <c r="G51" s="170">
        <f t="shared" si="3"/>
        <v>34519.695</v>
      </c>
    </row>
    <row r="52" spans="1:7" hidden="1" outlineLevel="1">
      <c r="A52" s="155">
        <v>14</v>
      </c>
      <c r="B52" s="156" t="s">
        <v>281</v>
      </c>
      <c r="C52" s="157" t="s">
        <v>292</v>
      </c>
      <c r="D52" s="167" t="s">
        <v>330</v>
      </c>
      <c r="E52" s="75">
        <v>1022.58</v>
      </c>
      <c r="F52" s="75">
        <v>22230</v>
      </c>
      <c r="G52" s="170">
        <f t="shared" si="3"/>
        <v>23252.58</v>
      </c>
    </row>
    <row r="53" spans="1:7" hidden="1" outlineLevel="1">
      <c r="A53" s="162">
        <v>15</v>
      </c>
      <c r="B53" s="156" t="s">
        <v>281</v>
      </c>
      <c r="C53" s="157" t="s">
        <v>293</v>
      </c>
      <c r="D53" s="167" t="s">
        <v>331</v>
      </c>
      <c r="E53" s="75">
        <v>3421.2350000000001</v>
      </c>
      <c r="F53" s="75">
        <v>0</v>
      </c>
      <c r="G53" s="170">
        <f t="shared" si="3"/>
        <v>3421.2350000000001</v>
      </c>
    </row>
    <row r="54" spans="1:7" hidden="1" outlineLevel="1">
      <c r="A54" s="155">
        <v>16</v>
      </c>
      <c r="B54" s="156" t="s">
        <v>281</v>
      </c>
      <c r="C54" s="157" t="s">
        <v>282</v>
      </c>
      <c r="D54" s="167" t="s">
        <v>332</v>
      </c>
      <c r="E54" s="75">
        <v>0</v>
      </c>
      <c r="F54" s="75">
        <v>0</v>
      </c>
      <c r="G54" s="170">
        <f t="shared" si="3"/>
        <v>0</v>
      </c>
    </row>
    <row r="55" spans="1:7" hidden="1" outlineLevel="1">
      <c r="A55" s="162">
        <v>17</v>
      </c>
      <c r="B55" s="156" t="s">
        <v>281</v>
      </c>
      <c r="C55" s="157" t="s">
        <v>292</v>
      </c>
      <c r="D55" s="167" t="s">
        <v>333</v>
      </c>
      <c r="E55" s="75">
        <v>294.39999999999998</v>
      </c>
      <c r="F55" s="75">
        <v>7800</v>
      </c>
      <c r="G55" s="170">
        <f t="shared" si="3"/>
        <v>8094.4</v>
      </c>
    </row>
    <row r="56" spans="1:7" hidden="1" outlineLevel="1">
      <c r="A56" s="155">
        <v>18</v>
      </c>
      <c r="B56" s="156" t="s">
        <v>281</v>
      </c>
      <c r="C56" s="157" t="s">
        <v>293</v>
      </c>
      <c r="D56" s="167" t="s">
        <v>334</v>
      </c>
      <c r="E56" s="75">
        <v>14114.53</v>
      </c>
      <c r="F56" s="75">
        <v>0</v>
      </c>
      <c r="G56" s="170">
        <f t="shared" si="3"/>
        <v>14114.53</v>
      </c>
    </row>
    <row r="57" spans="1:7" hidden="1" outlineLevel="1">
      <c r="A57" s="162">
        <v>19</v>
      </c>
      <c r="B57" s="156" t="s">
        <v>281</v>
      </c>
      <c r="C57" s="157" t="s">
        <v>292</v>
      </c>
      <c r="D57" s="167" t="s">
        <v>335</v>
      </c>
      <c r="E57" s="75">
        <v>1524.9</v>
      </c>
      <c r="F57" s="75">
        <v>3200</v>
      </c>
      <c r="G57" s="170">
        <f t="shared" si="3"/>
        <v>4724.8999999999996</v>
      </c>
    </row>
    <row r="58" spans="1:7" hidden="1" outlineLevel="1">
      <c r="A58" s="155">
        <v>20</v>
      </c>
      <c r="B58" s="156" t="s">
        <v>281</v>
      </c>
      <c r="C58" s="157" t="s">
        <v>293</v>
      </c>
      <c r="D58" s="167" t="s">
        <v>336</v>
      </c>
      <c r="E58" s="75">
        <v>8157.27</v>
      </c>
      <c r="F58" s="75">
        <v>0</v>
      </c>
      <c r="G58" s="170">
        <f t="shared" si="3"/>
        <v>8157.27</v>
      </c>
    </row>
    <row r="59" spans="1:7" hidden="1" outlineLevel="1">
      <c r="A59" s="162">
        <v>21</v>
      </c>
      <c r="B59" s="156" t="s">
        <v>281</v>
      </c>
      <c r="C59" s="157" t="s">
        <v>292</v>
      </c>
      <c r="D59" s="167" t="s">
        <v>337</v>
      </c>
      <c r="E59" s="75">
        <v>1349.2719999999999</v>
      </c>
      <c r="F59" s="75">
        <v>0</v>
      </c>
      <c r="G59" s="170">
        <f t="shared" si="3"/>
        <v>1349.2719999999999</v>
      </c>
    </row>
    <row r="60" spans="1:7" hidden="1" outlineLevel="1">
      <c r="A60" s="155">
        <v>22</v>
      </c>
      <c r="B60" s="156" t="s">
        <v>281</v>
      </c>
      <c r="C60" s="157" t="s">
        <v>293</v>
      </c>
      <c r="D60" s="167" t="s">
        <v>338</v>
      </c>
      <c r="E60" s="75">
        <v>12046.475</v>
      </c>
      <c r="F60" s="75">
        <v>0</v>
      </c>
      <c r="G60" s="170">
        <f t="shared" si="3"/>
        <v>12046.475</v>
      </c>
    </row>
    <row r="61" spans="1:7" hidden="1" outlineLevel="1">
      <c r="A61" s="162">
        <v>23</v>
      </c>
      <c r="B61" s="156" t="s">
        <v>281</v>
      </c>
      <c r="C61" s="157" t="s">
        <v>292</v>
      </c>
      <c r="D61" s="167" t="s">
        <v>339</v>
      </c>
      <c r="E61" s="75">
        <v>1104</v>
      </c>
      <c r="F61" s="75">
        <v>5000</v>
      </c>
      <c r="G61" s="170">
        <f t="shared" si="3"/>
        <v>6104</v>
      </c>
    </row>
    <row r="62" spans="1:7" hidden="1" outlineLevel="1">
      <c r="A62" s="155">
        <v>24</v>
      </c>
      <c r="B62" s="156" t="s">
        <v>281</v>
      </c>
      <c r="C62" s="157" t="s">
        <v>293</v>
      </c>
      <c r="D62" s="167" t="s">
        <v>323</v>
      </c>
      <c r="E62" s="75">
        <v>1709.8576</v>
      </c>
      <c r="F62" s="75">
        <v>0</v>
      </c>
      <c r="G62" s="170">
        <f t="shared" si="3"/>
        <v>1709.8576</v>
      </c>
    </row>
    <row r="63" spans="1:7" hidden="1" outlineLevel="1">
      <c r="A63" s="162">
        <v>25</v>
      </c>
      <c r="B63" s="156" t="s">
        <v>281</v>
      </c>
      <c r="C63" s="157" t="s">
        <v>292</v>
      </c>
      <c r="D63" s="167" t="s">
        <v>324</v>
      </c>
      <c r="E63" s="75">
        <v>846.30799999999999</v>
      </c>
      <c r="F63" s="75">
        <v>5200</v>
      </c>
      <c r="G63" s="170">
        <f t="shared" si="3"/>
        <v>6046.308</v>
      </c>
    </row>
    <row r="64" spans="1:7" hidden="1" outlineLevel="1">
      <c r="A64" s="155">
        <v>26</v>
      </c>
      <c r="B64" s="156" t="s">
        <v>281</v>
      </c>
      <c r="C64" s="157" t="s">
        <v>293</v>
      </c>
      <c r="D64" s="167" t="s">
        <v>325</v>
      </c>
      <c r="E64" s="75">
        <v>2082.1149999999998</v>
      </c>
      <c r="F64" s="75">
        <v>0</v>
      </c>
      <c r="G64" s="170">
        <f t="shared" si="3"/>
        <v>2082.1149999999998</v>
      </c>
    </row>
    <row r="65" spans="1:7" hidden="1" outlineLevel="1">
      <c r="A65" s="162">
        <v>27</v>
      </c>
      <c r="B65" s="156" t="s">
        <v>281</v>
      </c>
      <c r="C65" s="157" t="s">
        <v>291</v>
      </c>
      <c r="D65" s="167" t="s">
        <v>326</v>
      </c>
      <c r="E65" s="75">
        <v>4222.7775000000001</v>
      </c>
      <c r="F65" s="75">
        <v>187679</v>
      </c>
      <c r="G65" s="170">
        <f t="shared" si="3"/>
        <v>191901.7775</v>
      </c>
    </row>
    <row r="66" spans="1:7" hidden="1" outlineLevel="1">
      <c r="A66" s="155">
        <v>28</v>
      </c>
      <c r="B66" s="156" t="s">
        <v>281</v>
      </c>
      <c r="C66" s="157" t="s">
        <v>292</v>
      </c>
      <c r="D66" s="167" t="s">
        <v>327</v>
      </c>
      <c r="E66" s="75">
        <v>2902.6</v>
      </c>
      <c r="F66" s="75">
        <v>0</v>
      </c>
      <c r="G66" s="170">
        <f t="shared" si="3"/>
        <v>2902.6</v>
      </c>
    </row>
    <row r="67" spans="1:7" hidden="1" outlineLevel="1">
      <c r="A67" s="162">
        <v>29</v>
      </c>
      <c r="B67" s="156" t="s">
        <v>281</v>
      </c>
      <c r="C67" s="157" t="s">
        <v>293</v>
      </c>
      <c r="D67" s="167" t="s">
        <v>328</v>
      </c>
      <c r="E67" s="75">
        <v>5723.18</v>
      </c>
      <c r="F67" s="75">
        <v>0</v>
      </c>
      <c r="G67" s="170">
        <f t="shared" si="3"/>
        <v>5723.18</v>
      </c>
    </row>
    <row r="68" spans="1:7" hidden="1" outlineLevel="1">
      <c r="A68" s="155">
        <v>30</v>
      </c>
      <c r="B68" s="156" t="s">
        <v>281</v>
      </c>
      <c r="C68" s="157" t="s">
        <v>291</v>
      </c>
      <c r="D68" s="167" t="s">
        <v>368</v>
      </c>
      <c r="E68" s="75">
        <v>6675.5249999999996</v>
      </c>
      <c r="F68" s="75">
        <v>148345</v>
      </c>
      <c r="G68" s="170">
        <f t="shared" si="3"/>
        <v>155020.52499999999</v>
      </c>
    </row>
    <row r="69" spans="1:7" hidden="1" outlineLevel="1">
      <c r="A69" s="162">
        <v>31</v>
      </c>
      <c r="B69" s="156" t="s">
        <v>281</v>
      </c>
      <c r="C69" s="157" t="s">
        <v>292</v>
      </c>
      <c r="D69" s="167" t="s">
        <v>369</v>
      </c>
      <c r="E69" s="75">
        <v>1587</v>
      </c>
      <c r="F69" s="75">
        <v>0</v>
      </c>
      <c r="G69" s="170">
        <f t="shared" si="3"/>
        <v>1587</v>
      </c>
    </row>
    <row r="70" spans="1:7" hidden="1" outlineLevel="1">
      <c r="A70" s="155">
        <v>32</v>
      </c>
      <c r="B70" s="156" t="s">
        <v>281</v>
      </c>
      <c r="C70" s="157" t="s">
        <v>293</v>
      </c>
      <c r="D70" s="167" t="s">
        <v>370</v>
      </c>
      <c r="E70" s="75">
        <v>15596.577600000001</v>
      </c>
      <c r="F70" s="75">
        <v>0</v>
      </c>
      <c r="G70" s="170">
        <f t="shared" si="3"/>
        <v>15596.577600000001</v>
      </c>
    </row>
    <row r="71" spans="1:7" hidden="1" outlineLevel="1">
      <c r="A71" s="162">
        <v>33</v>
      </c>
      <c r="B71" s="156" t="s">
        <v>281</v>
      </c>
      <c r="C71" s="157" t="s">
        <v>291</v>
      </c>
      <c r="D71" s="167" t="s">
        <v>371</v>
      </c>
      <c r="E71" s="75">
        <v>7490.79</v>
      </c>
      <c r="F71" s="75">
        <v>166462</v>
      </c>
      <c r="G71" s="170">
        <f t="shared" si="3"/>
        <v>173952.79</v>
      </c>
    </row>
    <row r="72" spans="1:7" hidden="1" outlineLevel="1">
      <c r="A72" s="155">
        <v>34</v>
      </c>
      <c r="B72" s="156" t="s">
        <v>281</v>
      </c>
      <c r="C72" s="157" t="s">
        <v>292</v>
      </c>
      <c r="D72" s="167" t="s">
        <v>372</v>
      </c>
      <c r="E72" s="75">
        <v>1290.3</v>
      </c>
      <c r="F72" s="75">
        <v>0</v>
      </c>
      <c r="G72" s="170">
        <f t="shared" si="3"/>
        <v>1290.3</v>
      </c>
    </row>
    <row r="73" spans="1:7" hidden="1" outlineLevel="1">
      <c r="A73" s="162">
        <v>35</v>
      </c>
      <c r="B73" s="156" t="s">
        <v>281</v>
      </c>
      <c r="C73" s="157" t="s">
        <v>293</v>
      </c>
      <c r="D73" s="167" t="s">
        <v>373</v>
      </c>
      <c r="E73" s="75">
        <v>5601.6275999999998</v>
      </c>
      <c r="F73" s="75">
        <v>0</v>
      </c>
      <c r="G73" s="170">
        <f t="shared" si="3"/>
        <v>5601.6275999999998</v>
      </c>
    </row>
    <row r="74" spans="1:7" hidden="1" outlineLevel="1">
      <c r="A74" s="155">
        <v>36</v>
      </c>
      <c r="B74" s="156" t="s">
        <v>281</v>
      </c>
      <c r="C74" s="157" t="s">
        <v>282</v>
      </c>
      <c r="D74" s="167" t="s">
        <v>374</v>
      </c>
      <c r="E74" s="75">
        <v>2707.8874999999998</v>
      </c>
      <c r="F74" s="75">
        <v>127430</v>
      </c>
      <c r="G74" s="170">
        <f t="shared" si="3"/>
        <v>130137.8875</v>
      </c>
    </row>
    <row r="75" spans="1:7" hidden="1" outlineLevel="1">
      <c r="A75" s="162">
        <v>37</v>
      </c>
      <c r="B75" s="156" t="s">
        <v>281</v>
      </c>
      <c r="C75" s="168" t="s">
        <v>291</v>
      </c>
      <c r="D75" s="169" t="s">
        <v>375</v>
      </c>
      <c r="E75" s="75">
        <v>8477.8649999999998</v>
      </c>
      <c r="F75" s="75">
        <v>0</v>
      </c>
      <c r="G75" s="170">
        <f t="shared" si="3"/>
        <v>8477.8649999999998</v>
      </c>
    </row>
    <row r="76" spans="1:7" hidden="1" outlineLevel="1">
      <c r="A76" s="155">
        <v>38</v>
      </c>
      <c r="B76" s="156" t="s">
        <v>281</v>
      </c>
      <c r="C76" s="168" t="s">
        <v>292</v>
      </c>
      <c r="D76" s="169" t="s">
        <v>376</v>
      </c>
      <c r="E76" s="75">
        <v>7121.1679999999997</v>
      </c>
      <c r="F76" s="75">
        <v>0</v>
      </c>
      <c r="G76" s="170">
        <f t="shared" si="3"/>
        <v>7121.1679999999997</v>
      </c>
    </row>
    <row r="77" spans="1:7" hidden="1" outlineLevel="1">
      <c r="A77" s="162">
        <v>39</v>
      </c>
      <c r="B77" s="156" t="s">
        <v>281</v>
      </c>
      <c r="C77" s="168" t="s">
        <v>293</v>
      </c>
      <c r="D77" s="169" t="s">
        <v>377</v>
      </c>
      <c r="E77" s="75">
        <v>8033.5325999999995</v>
      </c>
      <c r="F77" s="75">
        <v>0</v>
      </c>
      <c r="G77" s="170">
        <f t="shared" si="3"/>
        <v>8033.5325999999995</v>
      </c>
    </row>
    <row r="78" spans="1:7" hidden="1" outlineLevel="1">
      <c r="A78" s="155">
        <v>40</v>
      </c>
      <c r="B78" s="156" t="s">
        <v>281</v>
      </c>
      <c r="C78" s="168" t="s">
        <v>282</v>
      </c>
      <c r="D78" s="169" t="s">
        <v>378</v>
      </c>
      <c r="E78" s="75">
        <v>1701.02</v>
      </c>
      <c r="F78" s="75">
        <v>80048</v>
      </c>
      <c r="G78" s="170">
        <f t="shared" si="3"/>
        <v>81749.02</v>
      </c>
    </row>
    <row r="79" spans="1:7" hidden="1" outlineLevel="1">
      <c r="A79" s="162">
        <v>41</v>
      </c>
      <c r="B79" s="156" t="s">
        <v>281</v>
      </c>
      <c r="C79" s="168" t="s">
        <v>291</v>
      </c>
      <c r="D79" s="169" t="s">
        <v>379</v>
      </c>
      <c r="E79" s="75">
        <v>13971.15</v>
      </c>
      <c r="F79" s="75">
        <v>16880</v>
      </c>
      <c r="G79" s="170">
        <f t="shared" si="3"/>
        <v>30851.15</v>
      </c>
    </row>
    <row r="80" spans="1:7" hidden="1" outlineLevel="1">
      <c r="A80" s="155">
        <v>42</v>
      </c>
      <c r="B80" s="156" t="s">
        <v>281</v>
      </c>
      <c r="C80" s="168" t="s">
        <v>292</v>
      </c>
      <c r="D80" s="169" t="s">
        <v>380</v>
      </c>
      <c r="E80" s="75">
        <v>2894.9180000000001</v>
      </c>
      <c r="F80" s="75">
        <v>0</v>
      </c>
      <c r="G80" s="170">
        <f t="shared" si="3"/>
        <v>2894.9180000000001</v>
      </c>
    </row>
    <row r="81" spans="1:7" hidden="1" outlineLevel="1">
      <c r="A81" s="162">
        <v>43</v>
      </c>
      <c r="B81" s="156" t="s">
        <v>281</v>
      </c>
      <c r="C81" s="168" t="s">
        <v>293</v>
      </c>
      <c r="D81" s="169" t="s">
        <v>381</v>
      </c>
      <c r="E81" s="75">
        <v>16179.64</v>
      </c>
      <c r="F81" s="75">
        <v>0</v>
      </c>
      <c r="G81" s="170">
        <f t="shared" si="3"/>
        <v>16179.64</v>
      </c>
    </row>
    <row r="82" spans="1:7" hidden="1" outlineLevel="1">
      <c r="A82" s="155">
        <v>44</v>
      </c>
      <c r="B82" s="156" t="s">
        <v>281</v>
      </c>
      <c r="C82" s="168" t="s">
        <v>282</v>
      </c>
      <c r="D82" s="169" t="s">
        <v>382</v>
      </c>
      <c r="E82" s="75">
        <v>7889.7</v>
      </c>
      <c r="F82" s="75">
        <v>226090</v>
      </c>
      <c r="G82" s="170">
        <f t="shared" si="3"/>
        <v>233979.7</v>
      </c>
    </row>
    <row r="83" spans="1:7" hidden="1" outlineLevel="1">
      <c r="A83" s="162">
        <v>45</v>
      </c>
      <c r="B83" s="156" t="s">
        <v>281</v>
      </c>
      <c r="C83" s="168" t="s">
        <v>291</v>
      </c>
      <c r="D83" s="169" t="s">
        <v>383</v>
      </c>
      <c r="E83" s="75">
        <v>5521.0050000000001</v>
      </c>
      <c r="F83" s="75">
        <v>0</v>
      </c>
      <c r="G83" s="170">
        <f t="shared" si="3"/>
        <v>5521.0050000000001</v>
      </c>
    </row>
    <row r="84" spans="1:7" hidden="1" outlineLevel="1">
      <c r="A84" s="155">
        <v>46</v>
      </c>
      <c r="B84" s="156" t="s">
        <v>281</v>
      </c>
      <c r="C84" s="168" t="s">
        <v>292</v>
      </c>
      <c r="D84" s="169" t="s">
        <v>384</v>
      </c>
      <c r="E84" s="75">
        <v>4138.16</v>
      </c>
      <c r="F84" s="75">
        <v>0</v>
      </c>
      <c r="G84" s="170">
        <f t="shared" si="3"/>
        <v>4138.16</v>
      </c>
    </row>
    <row r="85" spans="1:7" hidden="1" outlineLevel="1">
      <c r="A85" s="162">
        <v>47</v>
      </c>
      <c r="B85" s="156" t="s">
        <v>281</v>
      </c>
      <c r="C85" s="168" t="s">
        <v>293</v>
      </c>
      <c r="D85" s="169" t="s">
        <v>385</v>
      </c>
      <c r="E85" s="75">
        <v>6500.3275999999996</v>
      </c>
      <c r="F85" s="75">
        <v>0</v>
      </c>
      <c r="G85" s="170">
        <f t="shared" si="3"/>
        <v>6500.3275999999996</v>
      </c>
    </row>
    <row r="86" spans="1:7" hidden="1" outlineLevel="1">
      <c r="A86" s="155">
        <v>48</v>
      </c>
      <c r="B86" s="156" t="s">
        <v>281</v>
      </c>
      <c r="C86" s="168" t="s">
        <v>282</v>
      </c>
      <c r="D86" s="169" t="s">
        <v>355</v>
      </c>
      <c r="E86" s="75">
        <v>10123.16</v>
      </c>
      <c r="F86" s="75">
        <v>321692</v>
      </c>
      <c r="G86" s="170">
        <f t="shared" si="3"/>
        <v>331815.15999999997</v>
      </c>
    </row>
    <row r="87" spans="1:7" hidden="1" outlineLevel="1">
      <c r="A87" s="162">
        <v>49</v>
      </c>
      <c r="B87" s="156" t="s">
        <v>281</v>
      </c>
      <c r="C87" s="168" t="s">
        <v>291</v>
      </c>
      <c r="D87" s="169" t="s">
        <v>356</v>
      </c>
      <c r="E87" s="75">
        <v>21164.355</v>
      </c>
      <c r="F87" s="75">
        <v>0</v>
      </c>
      <c r="G87" s="170">
        <f t="shared" si="3"/>
        <v>21164.355</v>
      </c>
    </row>
    <row r="88" spans="1:7" hidden="1" outlineLevel="1">
      <c r="A88" s="155">
        <v>50</v>
      </c>
      <c r="B88" s="156" t="s">
        <v>281</v>
      </c>
      <c r="C88" s="168" t="s">
        <v>292</v>
      </c>
      <c r="D88" s="169" t="s">
        <v>357</v>
      </c>
      <c r="E88" s="75">
        <v>6227.4340000000002</v>
      </c>
      <c r="F88" s="75">
        <v>0</v>
      </c>
      <c r="G88" s="170">
        <f t="shared" si="3"/>
        <v>6227.4340000000002</v>
      </c>
    </row>
    <row r="89" spans="1:7" hidden="1" outlineLevel="1">
      <c r="A89" s="162">
        <v>51</v>
      </c>
      <c r="B89" s="156" t="s">
        <v>281</v>
      </c>
      <c r="C89" s="168" t="s">
        <v>293</v>
      </c>
      <c r="D89" s="169" t="s">
        <v>358</v>
      </c>
      <c r="E89" s="75">
        <v>11608.905000000001</v>
      </c>
      <c r="F89" s="75">
        <v>0</v>
      </c>
      <c r="G89" s="170">
        <f t="shared" si="3"/>
        <v>11608.905000000001</v>
      </c>
    </row>
    <row r="90" spans="1:7" hidden="1" outlineLevel="1">
      <c r="A90" s="155">
        <v>52</v>
      </c>
      <c r="B90" s="156" t="s">
        <v>281</v>
      </c>
      <c r="C90" s="168" t="s">
        <v>282</v>
      </c>
      <c r="D90" s="169" t="s">
        <v>359</v>
      </c>
      <c r="E90" s="75">
        <v>4101.1013000000003</v>
      </c>
      <c r="F90" s="75">
        <v>12400</v>
      </c>
      <c r="G90" s="170">
        <f t="shared" si="3"/>
        <v>16501.101300000002</v>
      </c>
    </row>
    <row r="91" spans="1:7" hidden="1" outlineLevel="1">
      <c r="A91" s="162">
        <v>53</v>
      </c>
      <c r="B91" s="156" t="s">
        <v>281</v>
      </c>
      <c r="C91" s="168" t="s">
        <v>291</v>
      </c>
      <c r="D91" s="169" t="s">
        <v>360</v>
      </c>
      <c r="E91" s="75">
        <v>7570.3950000000004</v>
      </c>
      <c r="F91" s="75">
        <v>0</v>
      </c>
      <c r="G91" s="170">
        <f t="shared" si="3"/>
        <v>7570.3950000000004</v>
      </c>
    </row>
    <row r="92" spans="1:7" hidden="1" outlineLevel="1">
      <c r="A92" s="155">
        <v>54</v>
      </c>
      <c r="B92" s="156" t="s">
        <v>281</v>
      </c>
      <c r="C92" s="168" t="s">
        <v>292</v>
      </c>
      <c r="D92" s="169" t="s">
        <v>361</v>
      </c>
      <c r="E92" s="75">
        <v>2285.5100000000002</v>
      </c>
      <c r="F92" s="75">
        <v>0</v>
      </c>
      <c r="G92" s="170">
        <f t="shared" si="3"/>
        <v>2285.5100000000002</v>
      </c>
    </row>
    <row r="93" spans="1:7" hidden="1" outlineLevel="1">
      <c r="A93" s="162">
        <v>55</v>
      </c>
      <c r="B93" s="156" t="s">
        <v>281</v>
      </c>
      <c r="C93" s="168" t="s">
        <v>293</v>
      </c>
      <c r="D93" s="169" t="s">
        <v>362</v>
      </c>
      <c r="E93" s="75">
        <v>11671.747499999999</v>
      </c>
      <c r="F93" s="75">
        <v>0</v>
      </c>
      <c r="G93" s="170">
        <f t="shared" si="3"/>
        <v>11671.747499999999</v>
      </c>
    </row>
    <row r="94" spans="1:7" hidden="1" outlineLevel="1">
      <c r="A94" s="155">
        <v>56</v>
      </c>
      <c r="B94" s="156" t="s">
        <v>281</v>
      </c>
      <c r="C94" s="168" t="s">
        <v>282</v>
      </c>
      <c r="D94" s="169" t="s">
        <v>363</v>
      </c>
      <c r="E94" s="75">
        <v>1682.575</v>
      </c>
      <c r="F94" s="75">
        <v>31090</v>
      </c>
      <c r="G94" s="170">
        <f t="shared" si="3"/>
        <v>32772.574999999997</v>
      </c>
    </row>
    <row r="95" spans="1:7" hidden="1" outlineLevel="1">
      <c r="A95" s="162">
        <v>57</v>
      </c>
      <c r="B95" s="156" t="s">
        <v>281</v>
      </c>
      <c r="C95" s="168" t="s">
        <v>291</v>
      </c>
      <c r="D95" s="169" t="s">
        <v>364</v>
      </c>
      <c r="E95" s="75">
        <v>6755.5574999999999</v>
      </c>
      <c r="F95" s="75">
        <v>0</v>
      </c>
      <c r="G95" s="170">
        <f t="shared" si="3"/>
        <v>6755.5574999999999</v>
      </c>
    </row>
    <row r="96" spans="1:7" hidden="1" outlineLevel="1">
      <c r="A96" s="155">
        <v>58</v>
      </c>
      <c r="B96" s="156" t="s">
        <v>281</v>
      </c>
      <c r="C96" s="168" t="s">
        <v>292</v>
      </c>
      <c r="D96" s="169" t="s">
        <v>365</v>
      </c>
      <c r="E96" s="75">
        <v>3028.732</v>
      </c>
      <c r="F96" s="75">
        <v>0</v>
      </c>
      <c r="G96" s="170">
        <f t="shared" si="3"/>
        <v>3028.732</v>
      </c>
    </row>
    <row r="97" spans="1:85" hidden="1" outlineLevel="1">
      <c r="A97" s="162">
        <v>59</v>
      </c>
      <c r="B97" s="156" t="s">
        <v>281</v>
      </c>
      <c r="C97" s="168" t="s">
        <v>293</v>
      </c>
      <c r="D97" s="169" t="s">
        <v>366</v>
      </c>
      <c r="E97" s="75">
        <v>11875</v>
      </c>
      <c r="F97" s="75">
        <v>0</v>
      </c>
      <c r="G97" s="170">
        <f t="shared" si="3"/>
        <v>11875</v>
      </c>
    </row>
    <row r="98" spans="1:85" ht="30.75" customHeight="1" collapsed="1" thickBot="1">
      <c r="A98" s="210" t="s">
        <v>259</v>
      </c>
      <c r="B98" s="211"/>
      <c r="C98" s="211"/>
      <c r="D98" s="211"/>
      <c r="E98" s="55">
        <f>+E7+E21+E30+E38</f>
        <v>123697893.55729999</v>
      </c>
      <c r="F98" s="55">
        <f>+F7+F21+F30+F38</f>
        <v>271488647.92690003</v>
      </c>
      <c r="G98" s="56">
        <f>+G7+G21+G30+G38</f>
        <v>395186541.4842</v>
      </c>
    </row>
    <row r="99" spans="1:85">
      <c r="C99" s="43"/>
      <c r="E99" s="59"/>
      <c r="F99" s="59"/>
      <c r="G99" s="59"/>
    </row>
    <row r="100" spans="1:85">
      <c r="C100" s="43"/>
      <c r="E100" s="59"/>
      <c r="F100" s="59"/>
      <c r="G100" s="59"/>
    </row>
    <row r="101" spans="1:85">
      <c r="C101" s="43"/>
      <c r="E101" s="59"/>
      <c r="F101" s="59"/>
      <c r="G101" s="59"/>
    </row>
    <row r="102" spans="1:85">
      <c r="C102" s="43"/>
      <c r="E102" s="59"/>
      <c r="F102" s="59"/>
      <c r="G102" s="59"/>
    </row>
    <row r="103" spans="1:85">
      <c r="C103" s="43"/>
      <c r="E103" s="59"/>
      <c r="F103" s="59"/>
      <c r="G103" s="59"/>
    </row>
    <row r="104" spans="1:85">
      <c r="E104" s="59"/>
      <c r="F104" s="59"/>
      <c r="G104" s="59"/>
    </row>
    <row r="105" spans="1:85" ht="25.15" customHeight="1">
      <c r="E105" s="59"/>
      <c r="F105" s="59"/>
      <c r="G105" s="59"/>
    </row>
    <row r="106" spans="1:85" s="43" customFormat="1">
      <c r="B106" s="57"/>
      <c r="C106" s="60"/>
      <c r="D106" s="58"/>
      <c r="E106" s="61"/>
      <c r="F106" s="62"/>
      <c r="G106" s="61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</row>
    <row r="107" spans="1:85" s="43" customFormat="1">
      <c r="B107" s="57"/>
      <c r="C107" s="60"/>
      <c r="D107" s="58"/>
      <c r="E107" s="61"/>
      <c r="F107" s="62"/>
      <c r="G107" s="61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</row>
    <row r="108" spans="1:85" s="43" customFormat="1">
      <c r="B108" s="57"/>
      <c r="C108" s="60"/>
      <c r="D108" s="58"/>
      <c r="E108" s="61"/>
      <c r="F108" s="62"/>
      <c r="G108" s="61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</row>
    <row r="109" spans="1:85" s="43" customFormat="1">
      <c r="B109" s="57"/>
      <c r="C109" s="60"/>
      <c r="D109" s="58"/>
      <c r="E109" s="61"/>
      <c r="F109" s="62"/>
      <c r="G109" s="61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</row>
    <row r="110" spans="1:85" s="43" customFormat="1">
      <c r="B110" s="57"/>
      <c r="C110" s="60"/>
      <c r="D110" s="58"/>
      <c r="E110" s="61"/>
      <c r="F110" s="62"/>
      <c r="G110" s="61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</row>
    <row r="111" spans="1:85" s="43" customFormat="1">
      <c r="B111" s="57"/>
      <c r="C111" s="60"/>
      <c r="D111" s="58"/>
      <c r="E111" s="61"/>
      <c r="F111" s="62"/>
      <c r="G111" s="61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</row>
    <row r="112" spans="1:85" s="43" customFormat="1">
      <c r="B112" s="57"/>
      <c r="C112" s="60"/>
      <c r="D112" s="58"/>
      <c r="E112" s="61"/>
      <c r="F112" s="62"/>
      <c r="G112" s="61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</row>
    <row r="113" spans="2:85" s="43" customFormat="1">
      <c r="B113" s="57"/>
      <c r="C113" s="60"/>
      <c r="D113" s="58"/>
      <c r="E113" s="61"/>
      <c r="F113" s="62"/>
      <c r="G113" s="61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</row>
    <row r="114" spans="2:85" s="43" customFormat="1">
      <c r="B114" s="57"/>
      <c r="C114" s="60"/>
      <c r="D114" s="58"/>
      <c r="E114" s="61"/>
      <c r="F114" s="62"/>
      <c r="G114" s="61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</row>
    <row r="115" spans="2:85" s="43" customFormat="1">
      <c r="B115" s="57"/>
      <c r="C115" s="60"/>
      <c r="D115" s="58"/>
      <c r="E115" s="61"/>
      <c r="F115" s="62"/>
      <c r="G115" s="61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</row>
    <row r="116" spans="2:85" s="43" customFormat="1">
      <c r="B116" s="57"/>
      <c r="C116" s="60"/>
      <c r="D116" s="58"/>
      <c r="E116" s="61"/>
      <c r="F116" s="62"/>
      <c r="G116" s="61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</row>
    <row r="117" spans="2:85" s="43" customFormat="1">
      <c r="B117" s="57"/>
      <c r="C117" s="60"/>
      <c r="D117" s="58"/>
      <c r="E117" s="61"/>
      <c r="F117" s="62"/>
      <c r="G117" s="61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</row>
    <row r="118" spans="2:85" s="43" customFormat="1">
      <c r="B118" s="57"/>
      <c r="C118" s="60"/>
      <c r="D118" s="58"/>
      <c r="E118" s="61"/>
      <c r="F118" s="62"/>
      <c r="G118" s="61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</row>
    <row r="119" spans="2:85" s="43" customFormat="1">
      <c r="B119" s="57"/>
      <c r="C119" s="60"/>
      <c r="D119" s="58"/>
      <c r="E119" s="61"/>
      <c r="F119" s="62"/>
      <c r="G119" s="61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</row>
    <row r="120" spans="2:85" s="43" customFormat="1">
      <c r="B120" s="57"/>
      <c r="C120" s="60"/>
      <c r="D120" s="58"/>
      <c r="E120" s="61"/>
      <c r="F120" s="62"/>
      <c r="G120" s="61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</row>
    <row r="121" spans="2:85" s="43" customFormat="1">
      <c r="B121" s="57"/>
      <c r="C121" s="60"/>
      <c r="D121" s="58"/>
      <c r="E121" s="61"/>
      <c r="F121" s="62"/>
      <c r="G121" s="61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</row>
    <row r="122" spans="2:85" s="43" customFormat="1">
      <c r="B122" s="57"/>
      <c r="C122" s="60"/>
      <c r="D122" s="58"/>
      <c r="E122" s="61"/>
      <c r="F122" s="62"/>
      <c r="G122" s="61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</row>
    <row r="123" spans="2:85" s="43" customFormat="1">
      <c r="B123" s="57"/>
      <c r="C123" s="60"/>
      <c r="D123" s="58"/>
      <c r="E123" s="61"/>
      <c r="F123" s="62"/>
      <c r="G123" s="61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</row>
    <row r="124" spans="2:85" s="43" customFormat="1">
      <c r="B124" s="57"/>
      <c r="C124" s="60"/>
      <c r="D124" s="58"/>
      <c r="E124" s="61"/>
      <c r="F124" s="62"/>
      <c r="G124" s="61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</row>
    <row r="125" spans="2:85" s="43" customFormat="1">
      <c r="B125" s="57"/>
      <c r="C125" s="60"/>
      <c r="D125" s="58"/>
      <c r="E125" s="61"/>
      <c r="F125" s="62"/>
      <c r="G125" s="61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</row>
    <row r="126" spans="2:85" s="43" customFormat="1">
      <c r="B126" s="57"/>
      <c r="C126" s="60"/>
      <c r="D126" s="58"/>
      <c r="E126" s="61"/>
      <c r="F126" s="62"/>
      <c r="G126" s="61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</row>
    <row r="127" spans="2:85" s="43" customFormat="1">
      <c r="B127" s="57"/>
      <c r="C127" s="60"/>
      <c r="D127" s="58"/>
      <c r="E127" s="61"/>
      <c r="F127" s="62"/>
      <c r="G127" s="61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</row>
    <row r="128" spans="2:85" s="43" customFormat="1">
      <c r="B128" s="57"/>
      <c r="C128" s="60"/>
      <c r="D128" s="58"/>
      <c r="E128" s="61"/>
      <c r="F128" s="62"/>
      <c r="G128" s="61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</row>
    <row r="129" spans="2:85" s="43" customFormat="1">
      <c r="B129" s="57"/>
      <c r="C129" s="60"/>
      <c r="D129" s="58"/>
      <c r="E129" s="61"/>
      <c r="F129" s="62"/>
      <c r="G129" s="61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</row>
    <row r="130" spans="2:85" s="43" customFormat="1">
      <c r="B130" s="57"/>
      <c r="C130" s="60"/>
      <c r="D130" s="58"/>
      <c r="E130" s="61"/>
      <c r="F130" s="62"/>
      <c r="G130" s="61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</row>
    <row r="131" spans="2:85" s="43" customFormat="1">
      <c r="B131" s="57"/>
      <c r="C131" s="60"/>
      <c r="D131" s="58"/>
      <c r="E131" s="61"/>
      <c r="F131" s="62"/>
      <c r="G131" s="61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</row>
    <row r="132" spans="2:85" s="43" customFormat="1">
      <c r="B132" s="57"/>
      <c r="C132" s="60"/>
      <c r="D132" s="58"/>
      <c r="E132" s="61"/>
      <c r="F132" s="62"/>
      <c r="G132" s="61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</row>
    <row r="133" spans="2:85" s="43" customFormat="1">
      <c r="B133" s="57"/>
      <c r="C133" s="60"/>
      <c r="D133" s="58"/>
      <c r="E133" s="61"/>
      <c r="F133" s="62"/>
      <c r="G133" s="61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</row>
    <row r="134" spans="2:85" s="43" customFormat="1">
      <c r="B134" s="57"/>
      <c r="C134" s="60"/>
      <c r="D134" s="58"/>
      <c r="E134" s="61"/>
      <c r="F134" s="62"/>
      <c r="G134" s="61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</row>
    <row r="135" spans="2:85" s="43" customFormat="1">
      <c r="B135" s="57"/>
      <c r="C135" s="60"/>
      <c r="D135" s="58"/>
      <c r="E135" s="61"/>
      <c r="F135" s="62"/>
      <c r="G135" s="61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</row>
    <row r="136" spans="2:85" s="43" customFormat="1">
      <c r="B136" s="57"/>
      <c r="C136" s="60"/>
      <c r="D136" s="58"/>
      <c r="E136" s="61"/>
      <c r="F136" s="62"/>
      <c r="G136" s="61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</row>
    <row r="137" spans="2:85" s="43" customFormat="1">
      <c r="B137" s="57"/>
      <c r="C137" s="60"/>
      <c r="D137" s="58"/>
      <c r="E137" s="61"/>
      <c r="F137" s="62"/>
      <c r="G137" s="61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</row>
    <row r="138" spans="2:85" s="43" customFormat="1">
      <c r="B138" s="57"/>
      <c r="C138" s="60"/>
      <c r="D138" s="58"/>
      <c r="E138" s="61"/>
      <c r="F138" s="62"/>
      <c r="G138" s="61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</row>
    <row r="139" spans="2:85" s="43" customFormat="1">
      <c r="B139" s="57"/>
      <c r="C139" s="60"/>
      <c r="D139" s="58"/>
      <c r="E139" s="61"/>
      <c r="F139" s="62"/>
      <c r="G139" s="61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</row>
    <row r="140" spans="2:85" s="43" customFormat="1">
      <c r="B140" s="57"/>
      <c r="C140" s="60"/>
      <c r="D140" s="58"/>
      <c r="E140" s="61"/>
      <c r="F140" s="62"/>
      <c r="G140" s="61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</row>
    <row r="141" spans="2:85" s="43" customFormat="1">
      <c r="B141" s="57"/>
      <c r="C141" s="60"/>
      <c r="D141" s="58"/>
      <c r="E141" s="61"/>
      <c r="F141" s="62"/>
      <c r="G141" s="61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</row>
    <row r="142" spans="2:85" s="43" customFormat="1">
      <c r="B142" s="57"/>
      <c r="C142" s="60"/>
      <c r="D142" s="58"/>
      <c r="E142" s="61"/>
      <c r="F142" s="62"/>
      <c r="G142" s="61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</row>
    <row r="143" spans="2:85" s="43" customFormat="1">
      <c r="B143" s="57"/>
      <c r="C143" s="60"/>
      <c r="D143" s="58"/>
      <c r="E143" s="61"/>
      <c r="F143" s="62"/>
      <c r="G143" s="61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</row>
    <row r="144" spans="2:85" s="43" customFormat="1">
      <c r="B144" s="57"/>
      <c r="C144" s="60"/>
      <c r="D144" s="58"/>
      <c r="E144" s="61"/>
      <c r="F144" s="62"/>
      <c r="G144" s="61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</row>
    <row r="145" spans="2:85" s="43" customFormat="1">
      <c r="B145" s="57"/>
      <c r="C145" s="60"/>
      <c r="D145" s="58"/>
      <c r="E145" s="61"/>
      <c r="F145" s="62"/>
      <c r="G145" s="61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</row>
    <row r="146" spans="2:85" s="43" customFormat="1">
      <c r="B146" s="57"/>
      <c r="C146" s="60"/>
      <c r="D146" s="58"/>
      <c r="E146" s="61"/>
      <c r="F146" s="62"/>
      <c r="G146" s="61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</row>
    <row r="147" spans="2:85" s="43" customFormat="1">
      <c r="B147" s="57"/>
      <c r="C147" s="60"/>
      <c r="D147" s="58"/>
      <c r="E147" s="61"/>
      <c r="F147" s="62"/>
      <c r="G147" s="61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</row>
    <row r="148" spans="2:85" s="43" customFormat="1">
      <c r="B148" s="57"/>
      <c r="C148" s="60"/>
      <c r="D148" s="58"/>
      <c r="E148" s="61"/>
      <c r="F148" s="62"/>
      <c r="G148" s="61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</row>
    <row r="149" spans="2:85" s="43" customFormat="1">
      <c r="B149" s="57"/>
      <c r="C149" s="60"/>
      <c r="D149" s="58"/>
      <c r="E149" s="61"/>
      <c r="F149" s="62"/>
      <c r="G149" s="61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</row>
    <row r="150" spans="2:85" s="43" customFormat="1">
      <c r="B150" s="57"/>
      <c r="C150" s="60"/>
      <c r="D150" s="58"/>
      <c r="E150" s="61"/>
      <c r="F150" s="62"/>
      <c r="G150" s="61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</row>
    <row r="151" spans="2:85" s="43" customFormat="1">
      <c r="B151" s="57"/>
      <c r="C151" s="60"/>
      <c r="D151" s="58"/>
      <c r="E151" s="61"/>
      <c r="F151" s="62"/>
      <c r="G151" s="61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</row>
    <row r="152" spans="2:85" s="43" customFormat="1">
      <c r="B152" s="57"/>
      <c r="C152" s="60"/>
      <c r="D152" s="58"/>
      <c r="E152" s="61"/>
      <c r="F152" s="62"/>
      <c r="G152" s="61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</row>
    <row r="153" spans="2:85" s="43" customFormat="1">
      <c r="B153" s="57"/>
      <c r="C153" s="60"/>
      <c r="D153" s="58"/>
      <c r="E153" s="61"/>
      <c r="F153" s="62"/>
      <c r="G153" s="61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</row>
    <row r="154" spans="2:85" s="43" customFormat="1">
      <c r="B154" s="57"/>
      <c r="C154" s="60"/>
      <c r="D154" s="58"/>
      <c r="E154" s="61"/>
      <c r="F154" s="62"/>
      <c r="G154" s="61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</row>
    <row r="155" spans="2:85" s="43" customFormat="1">
      <c r="B155" s="57"/>
      <c r="C155" s="60"/>
      <c r="D155" s="58"/>
      <c r="E155" s="61"/>
      <c r="F155" s="62"/>
      <c r="G155" s="61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</row>
    <row r="156" spans="2:85" s="43" customFormat="1">
      <c r="B156" s="57"/>
      <c r="C156" s="60"/>
      <c r="D156" s="58"/>
      <c r="E156" s="61"/>
      <c r="F156" s="62"/>
      <c r="G156" s="61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</row>
    <row r="157" spans="2:85" s="43" customFormat="1">
      <c r="B157" s="57"/>
      <c r="C157" s="60"/>
      <c r="D157" s="58"/>
      <c r="E157" s="61"/>
      <c r="F157" s="62"/>
      <c r="G157" s="61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</row>
    <row r="158" spans="2:85" s="43" customFormat="1">
      <c r="B158" s="57"/>
      <c r="C158" s="60"/>
      <c r="D158" s="58"/>
      <c r="E158" s="61"/>
      <c r="F158" s="62"/>
      <c r="G158" s="61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</row>
    <row r="159" spans="2:85" s="43" customFormat="1">
      <c r="B159" s="57"/>
      <c r="C159" s="60"/>
      <c r="D159" s="58"/>
      <c r="E159" s="61"/>
      <c r="F159" s="62"/>
      <c r="G159" s="61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</row>
    <row r="160" spans="2:85" s="43" customFormat="1">
      <c r="B160" s="57"/>
      <c r="C160" s="60"/>
      <c r="D160" s="58"/>
      <c r="E160" s="61"/>
      <c r="F160" s="62"/>
      <c r="G160" s="61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</row>
  </sheetData>
  <mergeCells count="9">
    <mergeCell ref="A30:D30"/>
    <mergeCell ref="A38:D38"/>
    <mergeCell ref="A98:D98"/>
    <mergeCell ref="A1:G1"/>
    <mergeCell ref="A3:G3"/>
    <mergeCell ref="B5:D5"/>
    <mergeCell ref="B6:D6"/>
    <mergeCell ref="A7:D7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Արտաքին վարկերի սպասարկում</vt:lpstr>
      <vt:lpstr>Արտաքին վարկերի մասհանումներ</vt:lpstr>
      <vt:lpstr>Արտարժ պարտատոմսերի սպասարկում</vt:lpstr>
      <vt:lpstr>Գանձապ պարտատոմսերի տեղաբաշխում</vt:lpstr>
      <vt:lpstr>Գանձապ պարտատոմսերի սպասարկում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Marianna Hakobyan</cp:lastModifiedBy>
  <cp:lastPrinted>2022-04-12T13:21:15Z</cp:lastPrinted>
  <dcterms:created xsi:type="dcterms:W3CDTF">2022-04-11T09:01:40Z</dcterms:created>
  <dcterms:modified xsi:type="dcterms:W3CDTF">2025-07-18T06:08:03Z</dcterms:modified>
  <cp:keywords>https://mul2-minfin.gov.am/tasks/1034333/oneclick?token=d9429d2df128ca7347724325eaf383d9</cp:keywords>
</cp:coreProperties>
</file>